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едомственная 2023-24 2 чтение " sheetId="1" r:id="rId1"/>
  </sheets>
  <definedNames>
    <definedName name="_xlnm._FilterDatabase" localSheetId="0" hidden="1">'ведомственная 2023-24 2 чтение '!$A$10:$K$410</definedName>
    <definedName name="_xlnm.Print_Area" localSheetId="0">'ведомственная 2023-24 2 чтение '!$A$1:$H$408</definedName>
  </definedNames>
  <calcPr fullCalcOnLoad="1"/>
</workbook>
</file>

<file path=xl/sharedStrings.xml><?xml version="1.0" encoding="utf-8"?>
<sst xmlns="http://schemas.openxmlformats.org/spreadsheetml/2006/main" count="2003" uniqueCount="370">
  <si>
    <t>Наименование</t>
  </si>
  <si>
    <t>РЗ</t>
  </si>
  <si>
    <t>ПР</t>
  </si>
  <si>
    <t>ЦСР</t>
  </si>
  <si>
    <t>ВР</t>
  </si>
  <si>
    <t>ведом-ство</t>
  </si>
  <si>
    <t>Другие общегосударственные вопросы</t>
  </si>
  <si>
    <t>01</t>
  </si>
  <si>
    <t>04</t>
  </si>
  <si>
    <t>03</t>
  </si>
  <si>
    <t>02</t>
  </si>
  <si>
    <t>Дошкольное образование</t>
  </si>
  <si>
    <t>Обеспечение деятельности подведомственных учреждений</t>
  </si>
  <si>
    <t>Общее образование</t>
  </si>
  <si>
    <t>07</t>
  </si>
  <si>
    <t>Другие вопросы в области образования</t>
  </si>
  <si>
    <t>09</t>
  </si>
  <si>
    <t>08</t>
  </si>
  <si>
    <t>10</t>
  </si>
  <si>
    <t>Социальное обеспечение населения</t>
  </si>
  <si>
    <t>Образование</t>
  </si>
  <si>
    <t>Государственная регистрация актов гражданского состояния</t>
  </si>
  <si>
    <t>Общегосударственные вопросы</t>
  </si>
  <si>
    <t>14</t>
  </si>
  <si>
    <t>Центральный аппарат</t>
  </si>
  <si>
    <t>06</t>
  </si>
  <si>
    <t>825</t>
  </si>
  <si>
    <t>00</t>
  </si>
  <si>
    <t>Обеспечение деятельности финансовых, налоговых и таможенных и органов финансового (финансово-бюджетного)надзора</t>
  </si>
  <si>
    <t>826</t>
  </si>
  <si>
    <t>Функционирование высшего должностного лица субъекта Российской Федерации и органов местного самоуправления</t>
  </si>
  <si>
    <t>Глава муниципального образования</t>
  </si>
  <si>
    <t>926</t>
  </si>
  <si>
    <t>Функционирование Правительства Российской Федерации, высших  исполнительных органов власти субъектов Российской Федерации, местных администраций</t>
  </si>
  <si>
    <t>929</t>
  </si>
  <si>
    <t>Культура</t>
  </si>
  <si>
    <t xml:space="preserve"> 08</t>
  </si>
  <si>
    <t>937</t>
  </si>
  <si>
    <t>Обеспечение деятельности финансовых, налоговых и таможенных органов и органов финансового (финансово-бюджетного)надзора</t>
  </si>
  <si>
    <t>Межбюджетные трансферты</t>
  </si>
  <si>
    <t>11</t>
  </si>
  <si>
    <t>к решению  Совета Лениногорского</t>
  </si>
  <si>
    <t>муниципального района Республики Татарстан</t>
  </si>
  <si>
    <t>05</t>
  </si>
  <si>
    <t>Жилищное хозяйство</t>
  </si>
  <si>
    <t>13</t>
  </si>
  <si>
    <t>Национальная оборона</t>
  </si>
  <si>
    <t>Реализация государственных полномочий в области государственной молодежной политики</t>
  </si>
  <si>
    <t>Реализация государственных полномочий в области образования</t>
  </si>
  <si>
    <t>Реализация государственных полномочий по образоваию и организации деятельности административных комиссий</t>
  </si>
  <si>
    <t>Реализация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</si>
  <si>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в области архивного дела</t>
  </si>
  <si>
    <t>944</t>
  </si>
  <si>
    <t>945</t>
  </si>
  <si>
    <t>946</t>
  </si>
  <si>
    <t>Уплата налога на имущество организаций и земельный налог</t>
  </si>
  <si>
    <t>Резервные фонды</t>
  </si>
  <si>
    <t>Резервные фонды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</si>
  <si>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</si>
  <si>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органов в сфере национальной безопасности,  правоохранительной деятельности</t>
  </si>
  <si>
    <t>947</t>
  </si>
  <si>
    <t>Сельское хозяйство и рыболовство</t>
  </si>
  <si>
    <t>Национальная экономика</t>
  </si>
  <si>
    <t>Муниципальное казенное учреждение "Управление по делам молодежи, спорта и туризму Исполнительного комитета муниципального образования "Лениногорский муниципальный район" Республики Татарстан</t>
  </si>
  <si>
    <t>Муниципальное казенное учреждение"Контрольно-счетная палата" муниципального образования Лениногорский муниципальный район Республики Татарстан</t>
  </si>
  <si>
    <t>Муниципальное казенное учреждение "Управление культуры Исполнительного комитета муниципального образования "Лениногорский муниципальный район" Республики Татарстан</t>
  </si>
  <si>
    <t>100</t>
  </si>
  <si>
    <t>200</t>
  </si>
  <si>
    <t>800</t>
  </si>
  <si>
    <t>600</t>
  </si>
  <si>
    <t>Предоставление субсидий бюджетным, автономным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</si>
  <si>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</si>
  <si>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</si>
  <si>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</si>
  <si>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500</t>
  </si>
  <si>
    <t>300</t>
  </si>
  <si>
    <t>Программа дорожных работ</t>
  </si>
  <si>
    <t>Социальное обеспечение и иные выплаты населению</t>
  </si>
  <si>
    <t>Совет муниципального образования "Лениногорский муниципальный район"</t>
  </si>
  <si>
    <t>Исполнительный комитет муниципального образования "Лениногоский муниципальный район"</t>
  </si>
  <si>
    <t>Муниципальное казенное учреждение "Финансово-бюджетная палата" муниципального образования "Лениногорский муниципальный район"Республики Татарстан</t>
  </si>
  <si>
    <t>Муниципальное казенное учреждение "Управление гражданской защиты" Лениногорского муниципального района</t>
  </si>
  <si>
    <t>Охрана семьи и детства</t>
  </si>
  <si>
    <t>Социальная политика</t>
  </si>
  <si>
    <t>Пенсионное обеспечение</t>
  </si>
  <si>
    <t xml:space="preserve">Доплаты к пенсиям, дополнительное пенсионное обеспечение </t>
  </si>
  <si>
    <t xml:space="preserve">Предоставление субсидий бюджетам муниципальных районов и городских округов на организацию предоставления общедуступного и бесплатного  дошкольного, начального общего, основного общего, среднего общего образования по основным общеообразовательным программам в муниципальных образовательных организациях, организацию предоставления дополнительного образования детей  в муниципальных образовательных учреждениях, а также на организацию отдыха детей в каникулярное время </t>
  </si>
  <si>
    <t>Другие вопросы в области жилищно-коммунального хозяйства</t>
  </si>
  <si>
    <t>Непрограммные направления расходов</t>
  </si>
  <si>
    <t>Реализация госдарственных полномочий по осуществлению государственного контроля и надзора в области долевого строительства многоквартирных домов и (или) иных обьектов недвижимости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</si>
  <si>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</si>
  <si>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05 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</si>
  <si>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</si>
  <si>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</si>
  <si>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99 0 00 02030</t>
  </si>
  <si>
    <t>99 0 00 02040</t>
  </si>
  <si>
    <t>99 0 00 02950</t>
  </si>
  <si>
    <t>99 0 00 80060</t>
  </si>
  <si>
    <t>99 0 00 59300</t>
  </si>
  <si>
    <t>99 0 00 25260</t>
  </si>
  <si>
    <t>99 0 00 25270</t>
  </si>
  <si>
    <t>99 0 00 25340</t>
  </si>
  <si>
    <t>99 0 00 51180</t>
  </si>
  <si>
    <t>99 0 00 25320</t>
  </si>
  <si>
    <t>01 1 02 02110</t>
  </si>
  <si>
    <t>99 0 00 49100</t>
  </si>
  <si>
    <t>02 1 03 42000</t>
  </si>
  <si>
    <t>02 1 01 25370</t>
  </si>
  <si>
    <t>02 2 02 42100</t>
  </si>
  <si>
    <t>02 2 08 25280</t>
  </si>
  <si>
    <t>02 3 01 42310</t>
  </si>
  <si>
    <t>02 3 01 42320</t>
  </si>
  <si>
    <t>08 4 01 44091</t>
  </si>
  <si>
    <t>99 0 00 07411</t>
  </si>
  <si>
    <t>08 1 01 44090</t>
  </si>
  <si>
    <t>08 3 01 44090</t>
  </si>
  <si>
    <t>99 0 00 25240</t>
  </si>
  <si>
    <t>99 0 00 00000</t>
  </si>
  <si>
    <t>Осуществление полномочий по составлению списков кандидатов в присяжные заседатели федеральных судов общей юрисдикции</t>
  </si>
  <si>
    <t>Национальна безопасность и правохранительная деятельность</t>
  </si>
  <si>
    <t>Другие вопросы в области национальной безопасности и правоохранительной деятельности</t>
  </si>
  <si>
    <t>99 0 00 29900</t>
  </si>
  <si>
    <t>99 0 00 20300</t>
  </si>
  <si>
    <t>99 0 00 44020</t>
  </si>
  <si>
    <t>99 0 00 25350</t>
  </si>
  <si>
    <t>99 0 00 43600</t>
  </si>
  <si>
    <t xml:space="preserve">99 0 00 45200 </t>
  </si>
  <si>
    <t>99 0 00 01010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</si>
  <si>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</si>
  <si>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04 5 01 96010</t>
  </si>
  <si>
    <t>Развитие организаций дополнительного образования художественно-эстетической направленности, реализующих дополнительные общеобразовательные программы</t>
  </si>
  <si>
    <t>99 0 00 10990</t>
  </si>
  <si>
    <t>99 0 00 45200</t>
  </si>
  <si>
    <t>02 2 08 25302</t>
  </si>
  <si>
    <t>Выполнение других обязательств государства</t>
  </si>
  <si>
    <t>Предоставление субсидий бюджетным, автономным учреждениям и иным некоммерческим организациям</t>
  </si>
  <si>
    <t>99 000 22670</t>
  </si>
  <si>
    <t>99 000 22700</t>
  </si>
  <si>
    <t>24 1 01 25390</t>
  </si>
  <si>
    <t>Д1 000 03650</t>
  </si>
  <si>
    <t>99 0 00 22680</t>
  </si>
  <si>
    <t>Содержание пожарных подразделений</t>
  </si>
  <si>
    <t>03 5 03 25330</t>
  </si>
  <si>
    <t>99 0 00 25400</t>
  </si>
  <si>
    <t>Реализация государственных полномочий по распоряжению земельными участками, государственная собственность на которые не разграничена</t>
  </si>
  <si>
    <t>02 2 08 25301</t>
  </si>
  <si>
    <t>Проведение мероприятий для детей и молодежи</t>
  </si>
  <si>
    <t>Содержание муниципальных служащих, обеспечивающих деятельность общественных пунктов охраны порядка</t>
  </si>
  <si>
    <t>Водное хозяйство</t>
  </si>
  <si>
    <t>99 0 00 90430</t>
  </si>
  <si>
    <t xml:space="preserve"> Муниципальное казенное учреждение "Палата имущественных и земельных отношений" муниципального образования "Лениногорский муниципальный район" Республики Татарстан</t>
  </si>
  <si>
    <t>14 2 09 25360</t>
  </si>
  <si>
    <t>99 0 00 25410</t>
  </si>
  <si>
    <t>99 0 00 51200</t>
  </si>
  <si>
    <t>Культура и кинематография</t>
  </si>
  <si>
    <t xml:space="preserve">Мероприятия в сфере культуры </t>
  </si>
  <si>
    <t>Уплата налога на имущество организаций и земельного налога</t>
  </si>
  <si>
    <t>Межбюджетные трансферты общего характера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</si>
  <si>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</si>
  <si>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поселений, источником финансового обеспечения которых являются субсидии бюджетам муниципальных районов на предоставление межбюджетных трансфертов бюджетам поселений, передаваемые из бюджета Республики Татарстан</t>
  </si>
  <si>
    <t>24 0 00 00000</t>
  </si>
  <si>
    <t>Государственная программа "Развитие юстиции в Республике Татарстан"</t>
  </si>
  <si>
    <t>Подпрограмма "Реализация государственной политики в сфере юстиции в Республике Татарстан"</t>
  </si>
  <si>
    <t>24 1 00 00000</t>
  </si>
  <si>
    <t>24 1 01 00000</t>
  </si>
  <si>
    <t>Субвенции бюджетам муниципальных районов на реализацию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Республики Татарстан</t>
  </si>
  <si>
    <t>Судебная система</t>
  </si>
  <si>
    <t>Государственная программа "Социальная поддержка граждан Республики Татарстан"</t>
  </si>
  <si>
    <t>03 0 00 00000</t>
  </si>
  <si>
    <t>Подпрограмма "Улучшение социально-экономического положения семей"</t>
  </si>
  <si>
    <t>03 5 00 00000</t>
  </si>
  <si>
    <t>03 5 03 00000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</si>
  <si>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</si>
  <si>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</si>
  <si>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Реализация государственных полномочий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</si>
  <si>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Обеспечение хранения, учета, комплектования и использования документов архивного фонда и других архивных документов</t>
  </si>
  <si>
    <t>Диспансеризация муниципальных служащих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</si>
  <si>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</si>
  <si>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</si>
  <si>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Государственная программа «Развитие сельского хозяйства и регулирование рынков сельскохозяйственной продукции, сырья и продовольствия в Республике Татарстан»</t>
  </si>
  <si>
    <t>14 0 00 00000</t>
  </si>
  <si>
    <t>Подпрограмма «Развитие подотрасли животноводства, переработки и реализации продукции животноводства»</t>
  </si>
  <si>
    <t>14 2 00 00000</t>
  </si>
  <si>
    <t>14 2 09 00000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</si>
  <si>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</si>
  <si>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Расходы на содержание и ремонт укрепленных берегов и дамб с искусственными насаждениями</t>
  </si>
  <si>
    <t>Дорожное хозяйство (дорожные фонды)</t>
  </si>
  <si>
    <t>Д1 000 00000</t>
  </si>
  <si>
    <t>Строительство, реконструкция и ремонт (текущий и капитальный) автомобильных дорог за счет муниципального Дорожного фонда</t>
  </si>
  <si>
    <t>Жилищно-коммунальное хозяйство</t>
  </si>
  <si>
    <t>Государственная программа «Обеспечение качественным жильем и услугами жилищно-коммунального хозяйства населения Республики Татарстан»</t>
  </si>
  <si>
    <t>04 0 00 00000</t>
  </si>
  <si>
    <t>Подпрограмма «Реализация мероприятий Региональной программы капитального ремонта общего имущества в многоквартирных домах, расположенных на территории Республики Татарстан»</t>
  </si>
  <si>
    <t>04 5 00 00000</t>
  </si>
  <si>
    <t>04 5 01 00000</t>
  </si>
  <si>
    <t>Обеспечение мероприятий по капитальному ремонту многоквартирных домов</t>
  </si>
  <si>
    <t>Охрана окружающей среды</t>
  </si>
  <si>
    <t>09 0 00 00000</t>
  </si>
  <si>
    <t>Государственная программа «Охрана окружающей среды, воспроизводство и использование природных ресурсов Республики Татарстан»</t>
  </si>
  <si>
    <t>09 1 00 00000</t>
  </si>
  <si>
    <t>Подпрограмма «Регулирование качества окружающей среды Республики Татарстан»</t>
  </si>
  <si>
    <t>09 1 01 744 60</t>
  </si>
  <si>
    <t>09 1 01 00000</t>
  </si>
  <si>
    <t>Здравоохранение</t>
  </si>
  <si>
    <t>Санитарно-эпидемиологическое благополучие</t>
  </si>
  <si>
    <t>Государственная программа «Развитие здравоохранения Республики Татарстан»</t>
  </si>
  <si>
    <t>01 0 00 00000</t>
  </si>
  <si>
    <t>01 1 00 00000</t>
  </si>
  <si>
    <t>Подпрограмма «Профилактика заболеваний и формирование здорового образа жизни.  Развитие первичной медико-санитарной помощи»</t>
  </si>
  <si>
    <t>01 1 02 00000</t>
  </si>
  <si>
    <t>Муниципальное казенное учреждение "Управление образования" Исполнительного комитета муниципального образования "Лениногорский муниципальный район" Республики Татарстан</t>
  </si>
  <si>
    <t>Государственная программа «Развитие образования и науки Республики Татарстан»</t>
  </si>
  <si>
    <t>02 0 00 00000</t>
  </si>
  <si>
    <t>Подпрограмма «Развитие общего образования, включая инклюзивное, и повышение квалификации работников данной сферы»</t>
  </si>
  <si>
    <t>02 2 00 00000</t>
  </si>
  <si>
    <t>02 2 08 00000</t>
  </si>
  <si>
    <t>02 1 00 00000</t>
  </si>
  <si>
    <t>02 1 01 00000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</si>
  <si>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</si>
  <si>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02 1 03 00000</t>
  </si>
  <si>
    <t>Основное мероприятие Реализация дошкольного образования</t>
  </si>
  <si>
    <t>Развитие дошкольных образовательных организаций</t>
  </si>
  <si>
    <t>02 2 02 00000</t>
  </si>
  <si>
    <t>Развитие общеобразовательных учреждений, включая школы-детские сады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</si>
  <si>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</si>
  <si>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Дополнительное образование детей</t>
  </si>
  <si>
    <t>02 3 00 00000</t>
  </si>
  <si>
    <t>02 3 01 00000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</si>
  <si>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</si>
  <si>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Предоставление мер социальной поддержки гражданам, имеющим детей, посещающих образовательные организации, реализующие образовательную программу дошкольного образования</t>
  </si>
  <si>
    <t>Подпрограмма "Развитие дополнительного образования"</t>
  </si>
  <si>
    <t>08 0 00 00000</t>
  </si>
  <si>
    <t>08 1 00 00000</t>
  </si>
  <si>
    <t>08 1 01 00000</t>
  </si>
  <si>
    <t>08 3 00 00000</t>
  </si>
  <si>
    <t>08 3 01 00000</t>
  </si>
  <si>
    <t>08 4 00 00000</t>
  </si>
  <si>
    <t>Основное мероприятие "Основные направления развития культурно-досуговой деятельности в Лениногорском муниципальном районе Республики Татарстан</t>
  </si>
  <si>
    <t>08 4 01 00000</t>
  </si>
  <si>
    <t>Обеспечение деятельности клубов и культурно-досуговых центров</t>
  </si>
  <si>
    <t>Обеспечение деятельности музеев</t>
  </si>
  <si>
    <t xml:space="preserve">Молодежная политика </t>
  </si>
  <si>
    <t>Обеспечение деятельности учреждений молодежной политики</t>
  </si>
  <si>
    <t>Физическая культура и спорт</t>
  </si>
  <si>
    <t xml:space="preserve">Физическая культура   </t>
  </si>
  <si>
    <t>Основное мероприятие «Развитие физической культуры и спорта в Лениногорском муниципальном районе»</t>
  </si>
  <si>
    <t>Массовый спорт</t>
  </si>
  <si>
    <t>Мероприятия физической культуры и спорта в области массового спорта</t>
  </si>
  <si>
    <t>Национальная безопасность и правоохранительная деятельность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</si>
  <si>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</si>
  <si>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</si>
  <si>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</si>
  <si>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Государственная программа «Развитие молодежной политики в Республике Татарстан»</t>
  </si>
  <si>
    <t>Подпрограмма «Организация отдыха детей и молодежи»</t>
  </si>
  <si>
    <t>38 1 01 S2320</t>
  </si>
  <si>
    <t>38 1 01 00000</t>
  </si>
  <si>
    <t>38 1 00 00000</t>
  </si>
  <si>
    <t>99 0 00 S0040</t>
  </si>
  <si>
    <t>Государственная программа «Развитие транспортной системы Республики Татарстан»</t>
  </si>
  <si>
    <t>13 0 00 00000</t>
  </si>
  <si>
    <t>Подпрограмма «Развитие автомобильного, городского электрического транспорта, в том числе метро»</t>
  </si>
  <si>
    <t>13 4 00 00000</t>
  </si>
  <si>
    <t>13 4 01 00000</t>
  </si>
  <si>
    <t>Обеспечение равной доступности услуг общественного транспорта</t>
  </si>
  <si>
    <t>13 4 01 05370</t>
  </si>
  <si>
    <t>02 2 02 S0050</t>
  </si>
  <si>
    <t>Подпрограмма «Улучшение социально-экономического положения семей»</t>
  </si>
  <si>
    <t>Выплаты приемной семье на содержание подопечных детей</t>
  </si>
  <si>
    <t>Вознаграждение приемного родителя</t>
  </si>
  <si>
    <t>Выплаты семьям опекунов на содержание подопечных детей</t>
  </si>
  <si>
    <t>930</t>
  </si>
  <si>
    <t>Муниципальное казенное учреждение "Централизованная бухгалтерия органов местного самоуправления" Лениногорского муниципального района Республики Татарстан</t>
  </si>
  <si>
    <t>2023 год</t>
  </si>
  <si>
    <t>03 1 00 00000</t>
  </si>
  <si>
    <t>Подпрограмма «Социальные выплаты»</t>
  </si>
  <si>
    <t>03 1 02 00000</t>
  </si>
  <si>
    <t>03 1 02 25510</t>
  </si>
  <si>
    <t>Муниципальная программа "Развитие  системы образования Лениногорского муниципального района на 2021-2025 годы</t>
  </si>
  <si>
    <t>99 0 00 97080</t>
  </si>
  <si>
    <t>Дотации на выравнивание бюджетной обеспеченности поселений, источником финансового обеспечения которых являются субвенции бюджетам муниципальных районов для осуществления государственных полномочий по расчету и предоставлению дотаций бюджетам городских, сельских поселений за счет средств бюджета Республики Татарстан</t>
  </si>
  <si>
    <t>Подпрограмма  "Развитие дошкольных образовательных учреждений Лениногорского муниципального района Республики Татарстан"</t>
  </si>
  <si>
    <t xml:space="preserve">Подпрограмма "Развитие общеобразовательных учреждений Лениногорского муниципального района на 2021-2025 годы"                        </t>
  </si>
  <si>
    <t>02 2 09 00000</t>
  </si>
  <si>
    <t>02 2 08 53031</t>
  </si>
  <si>
    <t>Подпрограмма "Развитие  системы дополнительного образования Лениногорского муниципального района на 2021-2025 годы</t>
  </si>
  <si>
    <t>Развитие  многопрофильных учреждений  дополнительного образования, реализующие дополнительные  общеобразовательные программы на 2021-2025 годы</t>
  </si>
  <si>
    <t>Реализация государственных полномочий в области образования на методическое и информационно-технологическое обеспечеие учреждений</t>
  </si>
  <si>
    <t>Муниципальная целевая программа "Развитие культуры муниципального образования "Лениногорский муниципальный район" Республики Татарстан на 2021-2025 годы</t>
  </si>
  <si>
    <t>Подпрограмма «Развитие музейного дела в муниципальном образовании "Лениногорский муниципальный район" Республики Татарстан на 2021 – 2025 годы»</t>
  </si>
  <si>
    <t>Подпрограмма «Развитие библиотечного дела в муниципальном образовании "Лениногорский муниципальный район" Республики Татарстан на 2021 – 2025 годы»</t>
  </si>
  <si>
    <t>Подпрограмма «Развитие культурно-досуговой деятельности в муниципальном образовании "Лениногорский муниципальный район" Республики Татарстан на 2021 – 2025 годы»</t>
  </si>
  <si>
    <t>Всего расходов (без условно утвержденных расходов)</t>
  </si>
  <si>
    <t>Государственная программа «Развитие государственной гражданской службы Республики Татарстан и муниципальной службы в Республике Татарстан»</t>
  </si>
  <si>
    <t>19 0 00 00000</t>
  </si>
  <si>
    <t>19 0 01 00000</t>
  </si>
  <si>
    <t>Мероприятия по развитию государственной гражданской службы Республики Татарстан и муниципальной службы в Республике Татарстан</t>
  </si>
  <si>
    <t>19 0 01 21910</t>
  </si>
  <si>
    <t>Закупка товаров, работ и услуг для обеспечения государственных (муниципальных) нужд</t>
  </si>
  <si>
    <t>Муниципальная программа "Развитие молодежной политики в Лениногорском муниципальном районе на 2021-2025 годы"</t>
  </si>
  <si>
    <t>программа "Развитие физической культуры и спорта в Лениногорском муниципальном районе на 2021-2025 годы"</t>
  </si>
  <si>
    <t>Муниципальная целевая программа "Развитие дополнительного образования художественно-эстетической направленности" муниципального образования "Лениногорский муниципальный район" Республики Татарстан на 2021-2025 годы</t>
  </si>
  <si>
    <t>таблица 2</t>
  </si>
  <si>
    <t>Ведомственная структура расходов бюджета</t>
  </si>
  <si>
    <t>03 5 03 23110</t>
  </si>
  <si>
    <t>03 5 03 23120</t>
  </si>
  <si>
    <t>03 5 03 23130</t>
  </si>
  <si>
    <t>02 2 09 L3040</t>
  </si>
  <si>
    <t>Муниципальное казенное учреждение "Централизованная бухгалтерия" Исполнительного комитета муниципального образования "Лениногорского муниципального района" Республики Татарстан</t>
  </si>
  <si>
    <t>2024 год</t>
  </si>
  <si>
    <t>38 0 00 00000</t>
  </si>
  <si>
    <t>Мероприятия по организации отдыха детей и молодежи за счет средств субсидии из бюджета Республики Татарстан</t>
  </si>
  <si>
    <t>38 1 01 21320</t>
  </si>
  <si>
    <t>Мероприятия по организации отдыха детей и молодежи за счет средств, предусмотренных в бюджете Лениногорского муниципального района</t>
  </si>
  <si>
    <t>38 3 00 00000</t>
  </si>
  <si>
    <t>38 3 01 00000</t>
  </si>
  <si>
    <t>38 3 01 43100</t>
  </si>
  <si>
    <t>38 3 01 43190</t>
  </si>
  <si>
    <t>Муниципальная программа "Развитие  физической культуры и спорта в Лениногорском муниципальном районе на 2021-2025 годы"</t>
  </si>
  <si>
    <t>37 0 00 00000</t>
  </si>
  <si>
    <t>37 2 00 00000</t>
  </si>
  <si>
    <t>37 2 01 00000</t>
  </si>
  <si>
    <t>Обеспечение деятельности спортивных объектов</t>
  </si>
  <si>
    <t>37 2 01 48210</t>
  </si>
  <si>
    <t>Обеспечение деятельности спортивных школ</t>
  </si>
  <si>
    <t>37 2 01 48220</t>
  </si>
  <si>
    <t>37 1 00 00000</t>
  </si>
  <si>
    <t>37 1 01 00000</t>
  </si>
  <si>
    <t>37 1 01 12870</t>
  </si>
  <si>
    <t>02 1 03 S0050</t>
  </si>
  <si>
    <t>Развитие  молодежной политики в Лениногорском муниципальном районе</t>
  </si>
  <si>
    <t>подпрограмма "Развитие молодежной политики в Лениногорском муниципальном районе на 2021-2025 годы"</t>
  </si>
  <si>
    <t>Повышение эффективности исполнения государственными органами Республики Татарстан и органами местного самоуправления в Республике Татарстан возложенных на них полномочий</t>
  </si>
  <si>
    <t>Осуществление политики в сфере юстиции в пределах полномочий Республики Татарстан</t>
  </si>
  <si>
    <t>Создание благоприятных условий для устройства детей-сирот и детей, оставшихся без попечения родителей, на воспитание в семью</t>
  </si>
  <si>
    <t>Предупреждение болезней животных и защита населения от болезней, общих для человека и животных</t>
  </si>
  <si>
    <t>Организация своевременного проведения капитального ремонта общего имущества в многоквартирных домах</t>
  </si>
  <si>
    <t>Обеспечение охраны окружающей среды</t>
  </si>
  <si>
    <t>Профилактика инфекционных заболеваний, включая иммунопрофилактику</t>
  </si>
  <si>
    <t>Создание устойчиво функционирующей и доступной для всех слоев населения единой системы общественного транспорта</t>
  </si>
  <si>
    <t>Предоставление общего образования в муниципальных общеобразовательных организациях</t>
  </si>
  <si>
    <t>Предоставление дошкольного образования в муниципальных дошкольных образовательных организациях</t>
  </si>
  <si>
    <t>Реализация общего образования в муниципальных образовательных учреждениях</t>
  </si>
  <si>
    <t>Предоставление общего образования в муниципальных общеобразовательных учреждениях</t>
  </si>
  <si>
    <t>Модернизация системы общего образования, проведение мероприятий в области образования</t>
  </si>
  <si>
    <t>Организация предоставления дополнительного образования детей в муниципальных образовательных учреждениях</t>
  </si>
  <si>
    <t>Обеспечение питанием обучающихся по образовательным программам основного общего и среднего общего образования в государственных и муниципальных образовательных организациях, а также обучающихся в государственных и муниципальных профессиональных образовательных организациях</t>
  </si>
  <si>
    <t>Организация предоставления дополнительного образования детей в муниципальных образовательных организациях</t>
  </si>
  <si>
    <t>Комплексное развитие музеев</t>
  </si>
  <si>
    <t>Создание необходимых условий для организации отдыха детей и молодежи, повышение оздоровительного эффекта</t>
  </si>
  <si>
    <t>Развитие системы библиотечного обслуживания</t>
  </si>
  <si>
    <t>Обеспечение деятельности подведомственных учреждений культуры</t>
  </si>
  <si>
    <t>подпрограмма "Развитие физической культуры и спорта в Лениногорском муниципальном районе на 2021-2025 годы"</t>
  </si>
  <si>
    <t xml:space="preserve">                                        Приложение 3</t>
  </si>
  <si>
    <t>Сумма</t>
  </si>
  <si>
    <t>(тыс.рублей)</t>
  </si>
  <si>
    <t>Лениногорского муниципального района на плановый период 2023 и 2024 годов</t>
  </si>
  <si>
    <t>Защита населения и территории от чрезвычайных ситуаций природного и техногенного характера, пожарная безопасность</t>
  </si>
  <si>
    <t>99 0 00 03180</t>
  </si>
  <si>
    <t>Организация пассажирских перевозок по межмуниципальным маршрутам в пределах муниципальнонго района</t>
  </si>
  <si>
    <r>
  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части</t>
    </r>
    <r>
      <rPr>
        <b/>
        <sz val="12"/>
        <color indexed="8"/>
        <rFont val="Times New Roman"/>
        <family val="1"/>
      </rPr>
      <t xml:space="preserve"> ежемесячного денежного вознаграждения за классное руководство</t>
    </r>
    <r>
      <rPr>
        <sz val="12"/>
        <color indexed="8"/>
        <rFont val="Times New Roman"/>
        <family val="1"/>
      </rPr>
      <t xml:space="preserve"> педагогическим работникам муниципальных общеобразовательных организаций</t>
    </r>
  </si>
  <si>
    <r>
      <t xml:space="preserve">Софинансируемые расходы на организацию </t>
    </r>
    <r>
      <rPr>
        <b/>
        <sz val="12"/>
        <color indexed="8"/>
        <rFont val="Times New Roman"/>
        <family val="1"/>
      </rPr>
      <t>бесплатного горячего питания</t>
    </r>
    <r>
      <rPr>
        <sz val="12"/>
        <color indexed="8"/>
        <rFont val="Times New Roman"/>
        <family val="1"/>
      </rPr>
      <t xml:space="preserve"> обучающихся по образовательным программам начального общего образования в государственных и муниципальных образовательных организациях</t>
    </r>
  </si>
  <si>
    <r>
      <t xml:space="preserve">Реализация государственных полномочий по предоставлению мер социальной поддержки в части </t>
    </r>
    <r>
      <rPr>
        <b/>
        <sz val="12"/>
        <color indexed="8"/>
        <rFont val="Times New Roman"/>
        <family val="1"/>
      </rPr>
      <t>обеспечения питанием</t>
    </r>
    <r>
      <rPr>
        <sz val="12"/>
        <color indexed="8"/>
        <rFont val="Times New Roman"/>
        <family val="1"/>
      </rPr>
      <t xml:space="preserve"> обучающихся по образовательным программам основного общего и среднего общего образования в муниципальных общеобразовательных организациях</t>
    </r>
  </si>
  <si>
    <t xml:space="preserve">от  " 16  "  декабря  2021 года  № </t>
  </si>
  <si>
    <t>Благоустройство</t>
  </si>
  <si>
    <t>Подпрограмма «Устойчивое развитие сельских территорий»</t>
  </si>
  <si>
    <t>14 7 00 00000</t>
  </si>
  <si>
    <t>Основное мероприятие «Реализация мероприятий по благоустройству сельских территорий»</t>
  </si>
  <si>
    <t>14 7 04 00000</t>
  </si>
  <si>
    <t>Софинансируемые расходы на реализацию мероприятий по комплексному развитию сельских территорий</t>
  </si>
  <si>
    <t>14 7 04 R5760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</si>
</sst>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3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74" fontId="0" fillId="0" borderId="0" xfId="0" applyNumberFormat="1" applyAlignment="1">
      <alignment/>
    </xf>
    <xf numFmtId="49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174" fontId="5" fillId="0" borderId="0" xfId="0" applyNumberFormat="1" applyFont="1" applyAlignment="1">
      <alignment/>
    </xf>
    <xf numFmtId="4" fontId="0" fillId="32" borderId="0" xfId="0" applyNumberFormat="1" applyFill="1" applyBorder="1" applyAlignment="1">
      <alignment/>
    </xf>
    <xf numFmtId="4" fontId="0" fillId="32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0" fillId="32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4" fontId="1" fillId="33" borderId="0" xfId="0" applyNumberFormat="1" applyFont="1" applyFill="1" applyBorder="1" applyAlignment="1">
      <alignment horizontal="center"/>
    </xf>
    <xf numFmtId="4" fontId="0" fillId="33" borderId="0" xfId="0" applyNumberFormat="1" applyFill="1" applyBorder="1" applyAlignment="1">
      <alignment/>
    </xf>
    <xf numFmtId="174" fontId="0" fillId="33" borderId="0" xfId="0" applyNumberFormat="1" applyFill="1" applyAlignment="1">
      <alignment/>
    </xf>
    <xf numFmtId="0" fontId="5" fillId="32" borderId="0" xfId="0" applyFont="1" applyFill="1" applyAlignment="1">
      <alignment/>
    </xf>
    <xf numFmtId="4" fontId="5" fillId="32" borderId="0" xfId="0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4" fontId="2" fillId="33" borderId="0" xfId="0" applyNumberFormat="1" applyFont="1" applyFill="1" applyBorder="1" applyAlignment="1">
      <alignment horizontal="center"/>
    </xf>
    <xf numFmtId="4" fontId="5" fillId="33" borderId="0" xfId="0" applyNumberFormat="1" applyFont="1" applyFill="1" applyBorder="1" applyAlignment="1">
      <alignment/>
    </xf>
    <xf numFmtId="174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" fontId="1" fillId="32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0" fontId="0" fillId="0" borderId="0" xfId="0" applyAlignment="1">
      <alignment vertical="center"/>
    </xf>
    <xf numFmtId="4" fontId="0" fillId="0" borderId="0" xfId="0" applyNumberFormat="1" applyAlignment="1">
      <alignment/>
    </xf>
    <xf numFmtId="0" fontId="50" fillId="0" borderId="0" xfId="0" applyFont="1" applyAlignment="1">
      <alignment horizontal="justify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32" borderId="0" xfId="0" applyFont="1" applyFill="1" applyAlignment="1">
      <alignment horizontal="right"/>
    </xf>
    <xf numFmtId="0" fontId="12" fillId="32" borderId="0" xfId="0" applyFont="1" applyFill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4" fontId="11" fillId="32" borderId="0" xfId="0" applyNumberFormat="1" applyFont="1" applyFill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" fontId="12" fillId="32" borderId="0" xfId="0" applyNumberFormat="1" applyFont="1" applyFill="1" applyAlignment="1">
      <alignment horizontal="center"/>
    </xf>
    <xf numFmtId="4" fontId="12" fillId="0" borderId="0" xfId="0" applyNumberFormat="1" applyFont="1" applyAlignment="1">
      <alignment horizontal="right"/>
    </xf>
    <xf numFmtId="0" fontId="11" fillId="0" borderId="10" xfId="0" applyFont="1" applyBorder="1" applyAlignment="1">
      <alignment horizontal="center"/>
    </xf>
    <xf numFmtId="4" fontId="12" fillId="32" borderId="10" xfId="0" applyNumberFormat="1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left" wrapText="1"/>
    </xf>
    <xf numFmtId="49" fontId="12" fillId="34" borderId="10" xfId="0" applyNumberFormat="1" applyFont="1" applyFill="1" applyBorder="1" applyAlignment="1">
      <alignment horizontal="center"/>
    </xf>
    <xf numFmtId="4" fontId="12" fillId="34" borderId="10" xfId="0" applyNumberFormat="1" applyFont="1" applyFill="1" applyBorder="1" applyAlignment="1">
      <alignment horizontal="center"/>
    </xf>
    <xf numFmtId="49" fontId="12" fillId="35" borderId="10" xfId="0" applyNumberFormat="1" applyFont="1" applyFill="1" applyBorder="1" applyAlignment="1">
      <alignment horizontal="left" wrapText="1"/>
    </xf>
    <xf numFmtId="49" fontId="12" fillId="35" borderId="10" xfId="0" applyNumberFormat="1" applyFont="1" applyFill="1" applyBorder="1" applyAlignment="1">
      <alignment horizontal="center"/>
    </xf>
    <xf numFmtId="4" fontId="12" fillId="35" borderId="10" xfId="0" applyNumberFormat="1" applyFont="1" applyFill="1" applyBorder="1" applyAlignment="1">
      <alignment horizontal="center"/>
    </xf>
    <xf numFmtId="49" fontId="12" fillId="36" borderId="10" xfId="0" applyNumberFormat="1" applyFont="1" applyFill="1" applyBorder="1" applyAlignment="1">
      <alignment horizontal="left" wrapText="1"/>
    </xf>
    <xf numFmtId="49" fontId="12" fillId="36" borderId="10" xfId="0" applyNumberFormat="1" applyFont="1" applyFill="1" applyBorder="1" applyAlignment="1">
      <alignment horizontal="center"/>
    </xf>
    <xf numFmtId="49" fontId="12" fillId="36" borderId="10" xfId="0" applyNumberFormat="1" applyFont="1" applyFill="1" applyBorder="1" applyAlignment="1">
      <alignment horizontal="center" wrapText="1"/>
    </xf>
    <xf numFmtId="4" fontId="12" fillId="36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center"/>
    </xf>
    <xf numFmtId="4" fontId="12" fillId="32" borderId="1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left" wrapText="1"/>
    </xf>
    <xf numFmtId="49" fontId="11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 wrapText="1"/>
    </xf>
    <xf numFmtId="4" fontId="11" fillId="32" borderId="10" xfId="0" applyNumberFormat="1" applyFont="1" applyFill="1" applyBorder="1" applyAlignment="1">
      <alignment horizontal="center"/>
    </xf>
    <xf numFmtId="4" fontId="11" fillId="33" borderId="10" xfId="0" applyNumberFormat="1" applyFont="1" applyFill="1" applyBorder="1" applyAlignment="1">
      <alignment horizontal="center"/>
    </xf>
    <xf numFmtId="49" fontId="12" fillId="35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0" fontId="13" fillId="36" borderId="0" xfId="0" applyFont="1" applyFill="1" applyAlignment="1">
      <alignment horizontal="justify" vertical="center" wrapText="1"/>
    </xf>
    <xf numFmtId="49" fontId="12" fillId="32" borderId="10" xfId="0" applyNumberFormat="1" applyFont="1" applyFill="1" applyBorder="1" applyAlignment="1">
      <alignment horizontal="left" wrapText="1"/>
    </xf>
    <xf numFmtId="49" fontId="12" fillId="32" borderId="10" xfId="0" applyNumberFormat="1" applyFont="1" applyFill="1" applyBorder="1" applyAlignment="1">
      <alignment horizontal="center"/>
    </xf>
    <xf numFmtId="49" fontId="12" fillId="32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/>
    </xf>
    <xf numFmtId="49" fontId="11" fillId="32" borderId="10" xfId="0" applyNumberFormat="1" applyFont="1" applyFill="1" applyBorder="1" applyAlignment="1">
      <alignment horizontal="center"/>
    </xf>
    <xf numFmtId="49" fontId="11" fillId="34" borderId="10" xfId="0" applyNumberFormat="1" applyFont="1" applyFill="1" applyBorder="1" applyAlignment="1">
      <alignment horizontal="center"/>
    </xf>
    <xf numFmtId="49" fontId="11" fillId="34" borderId="10" xfId="0" applyNumberFormat="1" applyFont="1" applyFill="1" applyBorder="1" applyAlignment="1">
      <alignment horizontal="center" wrapText="1"/>
    </xf>
    <xf numFmtId="0" fontId="51" fillId="0" borderId="10" xfId="0" applyFont="1" applyBorder="1" applyAlignment="1">
      <alignment wrapText="1"/>
    </xf>
    <xf numFmtId="49" fontId="12" fillId="0" borderId="10" xfId="0" applyNumberFormat="1" applyFont="1" applyFill="1" applyBorder="1" applyAlignment="1">
      <alignment horizontal="center"/>
    </xf>
    <xf numFmtId="4" fontId="12" fillId="33" borderId="10" xfId="0" applyNumberFormat="1" applyFont="1" applyFill="1" applyBorder="1" applyAlignment="1">
      <alignment horizontal="center"/>
    </xf>
    <xf numFmtId="0" fontId="50" fillId="33" borderId="10" xfId="0" applyFont="1" applyFill="1" applyBorder="1" applyAlignment="1">
      <alignment horizontal="justify" vertical="center" wrapText="1"/>
    </xf>
    <xf numFmtId="0" fontId="50" fillId="0" borderId="10" xfId="0" applyFont="1" applyBorder="1" applyAlignment="1">
      <alignment horizontal="justify" vertical="center" wrapText="1"/>
    </xf>
    <xf numFmtId="4" fontId="52" fillId="33" borderId="10" xfId="0" applyNumberFormat="1" applyFont="1" applyFill="1" applyBorder="1" applyAlignment="1">
      <alignment horizontal="center"/>
    </xf>
    <xf numFmtId="49" fontId="11" fillId="36" borderId="10" xfId="0" applyNumberFormat="1" applyFont="1" applyFill="1" applyBorder="1" applyAlignment="1">
      <alignment horizontal="center"/>
    </xf>
    <xf numFmtId="4" fontId="11" fillId="36" borderId="10" xfId="0" applyNumberFormat="1" applyFont="1" applyFill="1" applyBorder="1" applyAlignment="1">
      <alignment horizontal="center"/>
    </xf>
    <xf numFmtId="0" fontId="11" fillId="0" borderId="10" xfId="0" applyNumberFormat="1" applyFont="1" applyBorder="1" applyAlignment="1">
      <alignment horizontal="left" wrapText="1"/>
    </xf>
    <xf numFmtId="2" fontId="11" fillId="0" borderId="10" xfId="0" applyNumberFormat="1" applyFont="1" applyBorder="1" applyAlignment="1">
      <alignment horizontal="left" wrapText="1"/>
    </xf>
    <xf numFmtId="0" fontId="13" fillId="36" borderId="0" xfId="0" applyFont="1" applyFill="1" applyAlignment="1">
      <alignment wrapText="1"/>
    </xf>
    <xf numFmtId="49" fontId="11" fillId="32" borderId="10" xfId="0" applyNumberFormat="1" applyFont="1" applyFill="1" applyBorder="1" applyAlignment="1">
      <alignment horizontal="left" wrapText="1"/>
    </xf>
    <xf numFmtId="49" fontId="11" fillId="33" borderId="10" xfId="0" applyNumberFormat="1" applyFont="1" applyFill="1" applyBorder="1" applyAlignment="1">
      <alignment horizontal="left" wrapText="1"/>
    </xf>
    <xf numFmtId="0" fontId="12" fillId="36" borderId="10" xfId="0" applyFont="1" applyFill="1" applyBorder="1" applyAlignment="1">
      <alignment wrapText="1"/>
    </xf>
    <xf numFmtId="0" fontId="12" fillId="36" borderId="10" xfId="0" applyFont="1" applyFill="1" applyBorder="1" applyAlignment="1">
      <alignment horizontal="center"/>
    </xf>
    <xf numFmtId="49" fontId="13" fillId="36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justify" vertical="center" wrapText="1"/>
    </xf>
    <xf numFmtId="0" fontId="10" fillId="32" borderId="0" xfId="0" applyFont="1" applyFill="1" applyAlignment="1">
      <alignment horizontal="justify" vertical="center" wrapText="1"/>
    </xf>
    <xf numFmtId="2" fontId="10" fillId="32" borderId="0" xfId="0" applyNumberFormat="1" applyFont="1" applyFill="1" applyAlignment="1">
      <alignment wrapText="1"/>
    </xf>
    <xf numFmtId="0" fontId="13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wrapText="1"/>
    </xf>
    <xf numFmtId="49" fontId="11" fillId="32" borderId="1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horizontal="justify" vertical="center" wrapText="1"/>
    </xf>
    <xf numFmtId="0" fontId="13" fillId="32" borderId="10" xfId="0" applyFont="1" applyFill="1" applyBorder="1" applyAlignment="1">
      <alignment wrapText="1"/>
    </xf>
    <xf numFmtId="0" fontId="10" fillId="33" borderId="0" xfId="0" applyFont="1" applyFill="1" applyAlignment="1">
      <alignment wrapText="1"/>
    </xf>
    <xf numFmtId="0" fontId="13" fillId="0" borderId="10" xfId="0" applyFont="1" applyBorder="1" applyAlignment="1">
      <alignment wrapText="1"/>
    </xf>
    <xf numFmtId="49" fontId="11" fillId="0" borderId="10" xfId="0" applyNumberFormat="1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49" fontId="12" fillId="0" borderId="11" xfId="0" applyNumberFormat="1" applyFont="1" applyBorder="1" applyAlignment="1">
      <alignment horizontal="center"/>
    </xf>
    <xf numFmtId="4" fontId="12" fillId="32" borderId="11" xfId="0" applyNumberFormat="1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justify" vertical="center" wrapText="1"/>
    </xf>
    <xf numFmtId="49" fontId="12" fillId="37" borderId="10" xfId="0" applyNumberFormat="1" applyFont="1" applyFill="1" applyBorder="1" applyAlignment="1">
      <alignment horizontal="left" wrapText="1"/>
    </xf>
    <xf numFmtId="49" fontId="12" fillId="37" borderId="10" xfId="0" applyNumberFormat="1" applyFont="1" applyFill="1" applyBorder="1" applyAlignment="1">
      <alignment horizontal="center"/>
    </xf>
    <xf numFmtId="4" fontId="12" fillId="37" borderId="10" xfId="0" applyNumberFormat="1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left" wrapText="1"/>
    </xf>
    <xf numFmtId="49" fontId="10" fillId="34" borderId="10" xfId="0" applyNumberFormat="1" applyFont="1" applyFill="1" applyBorder="1" applyAlignment="1">
      <alignment horizontal="center"/>
    </xf>
    <xf numFmtId="49" fontId="13" fillId="35" borderId="10" xfId="0" applyNumberFormat="1" applyFont="1" applyFill="1" applyBorder="1" applyAlignment="1">
      <alignment horizontal="center"/>
    </xf>
    <xf numFmtId="49" fontId="13" fillId="32" borderId="10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justify" vertical="center" wrapText="1"/>
    </xf>
    <xf numFmtId="49" fontId="10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/>
    </xf>
    <xf numFmtId="0" fontId="11" fillId="33" borderId="10" xfId="0" applyFont="1" applyFill="1" applyBorder="1" applyAlignment="1">
      <alignment wrapText="1"/>
    </xf>
    <xf numFmtId="0" fontId="51" fillId="0" borderId="10" xfId="0" applyFont="1" applyBorder="1" applyAlignment="1">
      <alignment horizontal="justify" vertical="center" wrapText="1"/>
    </xf>
    <xf numFmtId="49" fontId="10" fillId="33" borderId="10" xfId="0" applyNumberFormat="1" applyFont="1" applyFill="1" applyBorder="1" applyAlignment="1">
      <alignment horizontal="center"/>
    </xf>
    <xf numFmtId="0" fontId="51" fillId="0" borderId="0" xfId="0" applyFont="1" applyAlignment="1">
      <alignment horizontal="justify" vertical="center" wrapText="1"/>
    </xf>
    <xf numFmtId="4" fontId="14" fillId="32" borderId="10" xfId="0" applyNumberFormat="1" applyFont="1" applyFill="1" applyBorder="1" applyAlignment="1">
      <alignment horizontal="center"/>
    </xf>
    <xf numFmtId="49" fontId="10" fillId="36" borderId="10" xfId="0" applyNumberFormat="1" applyFont="1" applyFill="1" applyBorder="1" applyAlignment="1">
      <alignment horizontal="center"/>
    </xf>
    <xf numFmtId="49" fontId="13" fillId="33" borderId="10" xfId="0" applyNumberFormat="1" applyFont="1" applyFill="1" applyBorder="1" applyAlignment="1">
      <alignment horizontal="center"/>
    </xf>
    <xf numFmtId="0" fontId="50" fillId="0" borderId="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wrapText="1"/>
    </xf>
    <xf numFmtId="0" fontId="10" fillId="33" borderId="10" xfId="0" applyFont="1" applyFill="1" applyBorder="1" applyAlignment="1">
      <alignment horizontal="justify" wrapText="1"/>
    </xf>
    <xf numFmtId="0" fontId="10" fillId="0" borderId="0" xfId="0" applyFont="1" applyAlignment="1">
      <alignment wrapText="1"/>
    </xf>
    <xf numFmtId="49" fontId="52" fillId="33" borderId="10" xfId="0" applyNumberFormat="1" applyFont="1" applyFill="1" applyBorder="1" applyAlignment="1">
      <alignment horizontal="center"/>
    </xf>
    <xf numFmtId="49" fontId="12" fillId="35" borderId="12" xfId="0" applyNumberFormat="1" applyFont="1" applyFill="1" applyBorder="1" applyAlignment="1">
      <alignment horizontal="left" wrapText="1"/>
    </xf>
    <xf numFmtId="49" fontId="12" fillId="36" borderId="12" xfId="0" applyNumberFormat="1" applyFont="1" applyFill="1" applyBorder="1" applyAlignment="1">
      <alignment horizontal="left" wrapText="1"/>
    </xf>
    <xf numFmtId="49" fontId="11" fillId="0" borderId="12" xfId="0" applyNumberFormat="1" applyFont="1" applyBorder="1" applyAlignment="1">
      <alignment horizontal="left" wrapText="1"/>
    </xf>
    <xf numFmtId="49" fontId="12" fillId="34" borderId="1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4" fontId="2" fillId="33" borderId="0" xfId="0" applyNumberFormat="1" applyFont="1" applyFill="1" applyAlignment="1">
      <alignment horizontal="center"/>
    </xf>
    <xf numFmtId="4" fontId="1" fillId="33" borderId="0" xfId="0" applyNumberFormat="1" applyFont="1" applyFill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4" fontId="12" fillId="32" borderId="10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49" fontId="12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6"/>
  <sheetViews>
    <sheetView tabSelected="1" zoomScale="93" zoomScaleNormal="93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407" sqref="L407"/>
    </sheetView>
  </sheetViews>
  <sheetFormatPr defaultColWidth="9.00390625" defaultRowHeight="12.75"/>
  <cols>
    <col min="1" max="1" width="31.00390625" style="33" customWidth="1"/>
    <col min="2" max="2" width="6.25390625" style="34" customWidth="1"/>
    <col min="3" max="4" width="5.875" style="35" customWidth="1"/>
    <col min="5" max="5" width="15.125" style="37" customWidth="1"/>
    <col min="6" max="6" width="5.875" style="35" customWidth="1"/>
    <col min="7" max="7" width="14.00390625" style="36" customWidth="1"/>
    <col min="8" max="8" width="17.875" style="38" customWidth="1"/>
    <col min="9" max="9" width="4.375" style="0" customWidth="1"/>
    <col min="10" max="10" width="15.125" style="0" customWidth="1"/>
    <col min="12" max="12" width="13.75390625" style="0" customWidth="1"/>
    <col min="13" max="13" width="15.75390625" style="0" customWidth="1"/>
    <col min="14" max="14" width="26.375" style="0" customWidth="1"/>
  </cols>
  <sheetData>
    <row r="1" spans="1:8" ht="15.75">
      <c r="A1" s="42"/>
      <c r="B1" s="43"/>
      <c r="C1" s="44"/>
      <c r="D1" s="44"/>
      <c r="E1" s="45"/>
      <c r="F1" s="44"/>
      <c r="G1" s="46"/>
      <c r="H1" s="47" t="s">
        <v>352</v>
      </c>
    </row>
    <row r="2" spans="1:8" ht="15.75">
      <c r="A2" s="48"/>
      <c r="B2" s="43"/>
      <c r="C2" s="49"/>
      <c r="D2" s="49"/>
      <c r="E2" s="50"/>
      <c r="F2" s="158" t="s">
        <v>41</v>
      </c>
      <c r="G2" s="158"/>
      <c r="H2" s="158"/>
    </row>
    <row r="3" spans="1:8" ht="15.75">
      <c r="A3" s="48"/>
      <c r="B3" s="43"/>
      <c r="C3" s="49"/>
      <c r="D3" s="49"/>
      <c r="E3" s="158" t="s">
        <v>42</v>
      </c>
      <c r="F3" s="167"/>
      <c r="G3" s="167"/>
      <c r="H3" s="167"/>
    </row>
    <row r="4" spans="1:8" ht="15.75">
      <c r="A4" s="48"/>
      <c r="B4" s="44"/>
      <c r="C4" s="44"/>
      <c r="D4" s="51"/>
      <c r="E4" s="45"/>
      <c r="F4" s="44"/>
      <c r="G4" s="52"/>
      <c r="H4" s="46" t="s">
        <v>362</v>
      </c>
    </row>
    <row r="5" spans="1:8" ht="15.75">
      <c r="A5" s="53"/>
      <c r="B5" s="54"/>
      <c r="C5" s="54"/>
      <c r="D5" s="44"/>
      <c r="E5" s="45"/>
      <c r="F5" s="51"/>
      <c r="G5" s="52"/>
      <c r="H5" s="47" t="s">
        <v>301</v>
      </c>
    </row>
    <row r="6" spans="1:8" ht="15.75">
      <c r="A6" s="159" t="s">
        <v>302</v>
      </c>
      <c r="B6" s="159"/>
      <c r="C6" s="159"/>
      <c r="D6" s="159"/>
      <c r="E6" s="160"/>
      <c r="F6" s="159"/>
      <c r="G6" s="161"/>
      <c r="H6" s="161"/>
    </row>
    <row r="7" spans="1:8" ht="15.75">
      <c r="A7" s="159" t="s">
        <v>355</v>
      </c>
      <c r="B7" s="159"/>
      <c r="C7" s="159"/>
      <c r="D7" s="159"/>
      <c r="E7" s="160"/>
      <c r="F7" s="159"/>
      <c r="G7" s="161"/>
      <c r="H7" s="161"/>
    </row>
    <row r="8" spans="1:8" ht="15.75">
      <c r="A8" s="55"/>
      <c r="B8" s="55"/>
      <c r="C8" s="55"/>
      <c r="D8" s="55"/>
      <c r="E8" s="56"/>
      <c r="F8" s="55"/>
      <c r="G8" s="57"/>
      <c r="H8" s="58" t="s">
        <v>354</v>
      </c>
    </row>
    <row r="9" spans="1:8" ht="15.75">
      <c r="A9" s="164" t="s">
        <v>0</v>
      </c>
      <c r="B9" s="164" t="s">
        <v>5</v>
      </c>
      <c r="C9" s="164" t="s">
        <v>1</v>
      </c>
      <c r="D9" s="164" t="s">
        <v>2</v>
      </c>
      <c r="E9" s="166" t="s">
        <v>3</v>
      </c>
      <c r="F9" s="164" t="s">
        <v>4</v>
      </c>
      <c r="G9" s="162" t="s">
        <v>353</v>
      </c>
      <c r="H9" s="163"/>
    </row>
    <row r="10" spans="1:8" s="39" customFormat="1" ht="15.75">
      <c r="A10" s="165"/>
      <c r="B10" s="165"/>
      <c r="C10" s="165"/>
      <c r="D10" s="165"/>
      <c r="E10" s="165"/>
      <c r="F10" s="165"/>
      <c r="G10" s="60" t="s">
        <v>272</v>
      </c>
      <c r="H10" s="60" t="s">
        <v>308</v>
      </c>
    </row>
    <row r="11" spans="1:8" ht="126">
      <c r="A11" s="61" t="s">
        <v>64</v>
      </c>
      <c r="B11" s="62" t="s">
        <v>26</v>
      </c>
      <c r="C11" s="62"/>
      <c r="D11" s="62"/>
      <c r="E11" s="62"/>
      <c r="F11" s="62"/>
      <c r="G11" s="63">
        <f aca="true" t="shared" si="0" ref="G11:H14">G12</f>
        <v>1161</v>
      </c>
      <c r="H11" s="63">
        <f t="shared" si="0"/>
        <v>1164</v>
      </c>
    </row>
    <row r="12" spans="1:8" ht="31.5">
      <c r="A12" s="64" t="s">
        <v>22</v>
      </c>
      <c r="B12" s="65" t="s">
        <v>26</v>
      </c>
      <c r="C12" s="65" t="s">
        <v>7</v>
      </c>
      <c r="D12" s="65" t="s">
        <v>27</v>
      </c>
      <c r="E12" s="65"/>
      <c r="F12" s="65"/>
      <c r="G12" s="66">
        <f t="shared" si="0"/>
        <v>1161</v>
      </c>
      <c r="H12" s="66">
        <f t="shared" si="0"/>
        <v>1164</v>
      </c>
    </row>
    <row r="13" spans="1:8" s="10" customFormat="1" ht="94.5">
      <c r="A13" s="67" t="s">
        <v>38</v>
      </c>
      <c r="B13" s="68" t="s">
        <v>26</v>
      </c>
      <c r="C13" s="68" t="s">
        <v>7</v>
      </c>
      <c r="D13" s="68" t="s">
        <v>25</v>
      </c>
      <c r="E13" s="69"/>
      <c r="F13" s="69"/>
      <c r="G13" s="70">
        <f t="shared" si="0"/>
        <v>1161</v>
      </c>
      <c r="H13" s="70">
        <f t="shared" si="0"/>
        <v>1164</v>
      </c>
    </row>
    <row r="14" spans="1:8" ht="31.5">
      <c r="A14" s="71" t="s">
        <v>88</v>
      </c>
      <c r="B14" s="72" t="s">
        <v>26</v>
      </c>
      <c r="C14" s="72" t="s">
        <v>7</v>
      </c>
      <c r="D14" s="72" t="s">
        <v>25</v>
      </c>
      <c r="E14" s="72" t="s">
        <v>117</v>
      </c>
      <c r="F14" s="72"/>
      <c r="G14" s="73">
        <f t="shared" si="0"/>
        <v>1161</v>
      </c>
      <c r="H14" s="73">
        <f t="shared" si="0"/>
        <v>1164</v>
      </c>
    </row>
    <row r="15" spans="1:8" ht="15.75">
      <c r="A15" s="74" t="s">
        <v>24</v>
      </c>
      <c r="B15" s="75" t="s">
        <v>26</v>
      </c>
      <c r="C15" s="75" t="s">
        <v>7</v>
      </c>
      <c r="D15" s="75" t="s">
        <v>25</v>
      </c>
      <c r="E15" s="76" t="s">
        <v>95</v>
      </c>
      <c r="F15" s="75"/>
      <c r="G15" s="77">
        <f>G16+G17+G18</f>
        <v>1161</v>
      </c>
      <c r="H15" s="77">
        <f>H16+H17+H18</f>
        <v>1164</v>
      </c>
    </row>
    <row r="16" spans="1:8" ht="141.75">
      <c r="A16" s="74" t="s">
        <v>71</v>
      </c>
      <c r="B16" s="75" t="s">
        <v>26</v>
      </c>
      <c r="C16" s="75" t="s">
        <v>7</v>
      </c>
      <c r="D16" s="75" t="s">
        <v>25</v>
      </c>
      <c r="E16" s="76" t="s">
        <v>95</v>
      </c>
      <c r="F16" s="75" t="s">
        <v>66</v>
      </c>
      <c r="G16" s="78">
        <v>983</v>
      </c>
      <c r="H16" s="78">
        <v>983</v>
      </c>
    </row>
    <row r="17" spans="1:8" ht="47.25">
      <c r="A17" s="74" t="s">
        <v>72</v>
      </c>
      <c r="B17" s="75" t="s">
        <v>26</v>
      </c>
      <c r="C17" s="75" t="s">
        <v>7</v>
      </c>
      <c r="D17" s="75" t="s">
        <v>25</v>
      </c>
      <c r="E17" s="76" t="s">
        <v>95</v>
      </c>
      <c r="F17" s="75" t="s">
        <v>67</v>
      </c>
      <c r="G17" s="78">
        <v>173</v>
      </c>
      <c r="H17" s="78">
        <v>176</v>
      </c>
    </row>
    <row r="18" spans="1:8" ht="31.5">
      <c r="A18" s="74" t="s">
        <v>73</v>
      </c>
      <c r="B18" s="75" t="s">
        <v>26</v>
      </c>
      <c r="C18" s="75" t="s">
        <v>7</v>
      </c>
      <c r="D18" s="75" t="s">
        <v>25</v>
      </c>
      <c r="E18" s="76" t="s">
        <v>95</v>
      </c>
      <c r="F18" s="75" t="s">
        <v>68</v>
      </c>
      <c r="G18" s="78">
        <v>5</v>
      </c>
      <c r="H18" s="78">
        <v>5</v>
      </c>
    </row>
    <row r="19" spans="1:8" ht="63">
      <c r="A19" s="61" t="s">
        <v>78</v>
      </c>
      <c r="B19" s="62" t="s">
        <v>29</v>
      </c>
      <c r="C19" s="62"/>
      <c r="D19" s="62"/>
      <c r="E19" s="62"/>
      <c r="F19" s="62"/>
      <c r="G19" s="63">
        <f>G20+G37</f>
        <v>19570.4</v>
      </c>
      <c r="H19" s="63">
        <f>H20+H37</f>
        <v>19860.4</v>
      </c>
    </row>
    <row r="20" spans="1:8" s="2" customFormat="1" ht="31.5">
      <c r="A20" s="64" t="s">
        <v>22</v>
      </c>
      <c r="B20" s="65" t="s">
        <v>29</v>
      </c>
      <c r="C20" s="65" t="s">
        <v>7</v>
      </c>
      <c r="D20" s="79" t="s">
        <v>27</v>
      </c>
      <c r="E20" s="79"/>
      <c r="F20" s="79"/>
      <c r="G20" s="66">
        <f>G21+G25+G31</f>
        <v>19070.4</v>
      </c>
      <c r="H20" s="66">
        <f>H21+H25+H31</f>
        <v>19360.4</v>
      </c>
    </row>
    <row r="21" spans="1:8" ht="78.75">
      <c r="A21" s="67" t="s">
        <v>30</v>
      </c>
      <c r="B21" s="68" t="s">
        <v>29</v>
      </c>
      <c r="C21" s="68" t="s">
        <v>7</v>
      </c>
      <c r="D21" s="69" t="s">
        <v>10</v>
      </c>
      <c r="E21" s="69"/>
      <c r="F21" s="69"/>
      <c r="G21" s="70">
        <f>SUM(G22)</f>
        <v>2164</v>
      </c>
      <c r="H21" s="70">
        <f>SUM(H22)</f>
        <v>2164</v>
      </c>
    </row>
    <row r="22" spans="1:8" ht="31.5">
      <c r="A22" s="71" t="s">
        <v>88</v>
      </c>
      <c r="B22" s="72" t="s">
        <v>29</v>
      </c>
      <c r="C22" s="72" t="s">
        <v>7</v>
      </c>
      <c r="D22" s="80" t="s">
        <v>10</v>
      </c>
      <c r="E22" s="80" t="s">
        <v>117</v>
      </c>
      <c r="F22" s="80"/>
      <c r="G22" s="73">
        <f>G23</f>
        <v>2164</v>
      </c>
      <c r="H22" s="73">
        <f>H23</f>
        <v>2164</v>
      </c>
    </row>
    <row r="23" spans="1:8" ht="31.5">
      <c r="A23" s="74" t="s">
        <v>31</v>
      </c>
      <c r="B23" s="75" t="s">
        <v>29</v>
      </c>
      <c r="C23" s="75" t="s">
        <v>7</v>
      </c>
      <c r="D23" s="76" t="s">
        <v>10</v>
      </c>
      <c r="E23" s="76" t="s">
        <v>94</v>
      </c>
      <c r="F23" s="76"/>
      <c r="G23" s="77">
        <f>G24</f>
        <v>2164</v>
      </c>
      <c r="H23" s="77">
        <f>H24</f>
        <v>2164</v>
      </c>
    </row>
    <row r="24" spans="1:8" ht="141.75">
      <c r="A24" s="74" t="s">
        <v>71</v>
      </c>
      <c r="B24" s="75" t="s">
        <v>29</v>
      </c>
      <c r="C24" s="75" t="s">
        <v>7</v>
      </c>
      <c r="D24" s="76" t="s">
        <v>10</v>
      </c>
      <c r="E24" s="76" t="s">
        <v>94</v>
      </c>
      <c r="F24" s="76" t="s">
        <v>66</v>
      </c>
      <c r="G24" s="78">
        <v>2164</v>
      </c>
      <c r="H24" s="78">
        <v>2164</v>
      </c>
    </row>
    <row r="25" spans="1:8" ht="110.25">
      <c r="A25" s="81" t="s">
        <v>249</v>
      </c>
      <c r="B25" s="68" t="s">
        <v>29</v>
      </c>
      <c r="C25" s="68" t="s">
        <v>7</v>
      </c>
      <c r="D25" s="68" t="s">
        <v>9</v>
      </c>
      <c r="E25" s="68"/>
      <c r="F25" s="69"/>
      <c r="G25" s="70">
        <f>G26</f>
        <v>16738</v>
      </c>
      <c r="H25" s="70">
        <f>H26</f>
        <v>17028</v>
      </c>
    </row>
    <row r="26" spans="1:8" ht="31.5">
      <c r="A26" s="71" t="s">
        <v>88</v>
      </c>
      <c r="B26" s="72" t="s">
        <v>29</v>
      </c>
      <c r="C26" s="72" t="s">
        <v>7</v>
      </c>
      <c r="D26" s="72" t="s">
        <v>9</v>
      </c>
      <c r="E26" s="80" t="s">
        <v>117</v>
      </c>
      <c r="F26" s="80"/>
      <c r="G26" s="73">
        <f>G27</f>
        <v>16738</v>
      </c>
      <c r="H26" s="73">
        <f>H27</f>
        <v>17028</v>
      </c>
    </row>
    <row r="27" spans="1:8" ht="15.75">
      <c r="A27" s="74" t="s">
        <v>24</v>
      </c>
      <c r="B27" s="75" t="s">
        <v>29</v>
      </c>
      <c r="C27" s="75" t="s">
        <v>7</v>
      </c>
      <c r="D27" s="75" t="s">
        <v>9</v>
      </c>
      <c r="E27" s="76" t="s">
        <v>95</v>
      </c>
      <c r="F27" s="76"/>
      <c r="G27" s="77">
        <f>G28+G29+G30</f>
        <v>16738</v>
      </c>
      <c r="H27" s="77">
        <f>H28+H29+H30</f>
        <v>17028</v>
      </c>
    </row>
    <row r="28" spans="1:8" ht="141.75">
      <c r="A28" s="74" t="s">
        <v>71</v>
      </c>
      <c r="B28" s="75" t="s">
        <v>29</v>
      </c>
      <c r="C28" s="75" t="s">
        <v>7</v>
      </c>
      <c r="D28" s="75" t="s">
        <v>9</v>
      </c>
      <c r="E28" s="76" t="s">
        <v>95</v>
      </c>
      <c r="F28" s="76" t="s">
        <v>66</v>
      </c>
      <c r="G28" s="78">
        <v>11898</v>
      </c>
      <c r="H28" s="78">
        <v>11898</v>
      </c>
    </row>
    <row r="29" spans="1:8" ht="47.25">
      <c r="A29" s="74" t="s">
        <v>72</v>
      </c>
      <c r="B29" s="75" t="s">
        <v>29</v>
      </c>
      <c r="C29" s="75" t="s">
        <v>7</v>
      </c>
      <c r="D29" s="75" t="s">
        <v>9</v>
      </c>
      <c r="E29" s="76" t="s">
        <v>95</v>
      </c>
      <c r="F29" s="76" t="s">
        <v>67</v>
      </c>
      <c r="G29" s="78">
        <v>4720</v>
      </c>
      <c r="H29" s="78">
        <v>5010</v>
      </c>
    </row>
    <row r="30" spans="1:8" ht="31.5">
      <c r="A30" s="74" t="s">
        <v>73</v>
      </c>
      <c r="B30" s="75" t="s">
        <v>29</v>
      </c>
      <c r="C30" s="75" t="s">
        <v>7</v>
      </c>
      <c r="D30" s="75" t="s">
        <v>9</v>
      </c>
      <c r="E30" s="76" t="s">
        <v>95</v>
      </c>
      <c r="F30" s="76" t="s">
        <v>68</v>
      </c>
      <c r="G30" s="78">
        <v>120</v>
      </c>
      <c r="H30" s="78">
        <v>120</v>
      </c>
    </row>
    <row r="31" spans="1:8" ht="47.25">
      <c r="A31" s="67" t="s">
        <v>6</v>
      </c>
      <c r="B31" s="68" t="s">
        <v>29</v>
      </c>
      <c r="C31" s="68" t="s">
        <v>7</v>
      </c>
      <c r="D31" s="68" t="s">
        <v>45</v>
      </c>
      <c r="E31" s="69"/>
      <c r="F31" s="69"/>
      <c r="G31" s="70">
        <f>G32</f>
        <v>168.4</v>
      </c>
      <c r="H31" s="70">
        <f>H32</f>
        <v>168.4</v>
      </c>
    </row>
    <row r="32" spans="1:8" s="9" customFormat="1" ht="31.5">
      <c r="A32" s="82" t="s">
        <v>88</v>
      </c>
      <c r="B32" s="83" t="s">
        <v>29</v>
      </c>
      <c r="C32" s="83" t="s">
        <v>7</v>
      </c>
      <c r="D32" s="83" t="s">
        <v>45</v>
      </c>
      <c r="E32" s="84" t="s">
        <v>117</v>
      </c>
      <c r="F32" s="84"/>
      <c r="G32" s="73">
        <f>G33+G35</f>
        <v>168.4</v>
      </c>
      <c r="H32" s="73">
        <f>H33+H35</f>
        <v>168.4</v>
      </c>
    </row>
    <row r="33" spans="1:8" ht="47.25">
      <c r="A33" s="74" t="s">
        <v>55</v>
      </c>
      <c r="B33" s="75" t="s">
        <v>29</v>
      </c>
      <c r="C33" s="75" t="s">
        <v>7</v>
      </c>
      <c r="D33" s="75" t="s">
        <v>45</v>
      </c>
      <c r="E33" s="75" t="s">
        <v>96</v>
      </c>
      <c r="F33" s="75"/>
      <c r="G33" s="77">
        <f>G34</f>
        <v>168.4</v>
      </c>
      <c r="H33" s="77">
        <f>H34</f>
        <v>168.4</v>
      </c>
    </row>
    <row r="34" spans="1:8" ht="31.5">
      <c r="A34" s="74" t="s">
        <v>73</v>
      </c>
      <c r="B34" s="75" t="s">
        <v>29</v>
      </c>
      <c r="C34" s="75" t="s">
        <v>7</v>
      </c>
      <c r="D34" s="75" t="s">
        <v>45</v>
      </c>
      <c r="E34" s="75" t="s">
        <v>96</v>
      </c>
      <c r="F34" s="75" t="s">
        <v>68</v>
      </c>
      <c r="G34" s="78">
        <v>168.4</v>
      </c>
      <c r="H34" s="78">
        <v>168.4</v>
      </c>
    </row>
    <row r="35" spans="1:8" ht="31.5">
      <c r="A35" s="74" t="s">
        <v>176</v>
      </c>
      <c r="B35" s="75" t="s">
        <v>29</v>
      </c>
      <c r="C35" s="75" t="s">
        <v>7</v>
      </c>
      <c r="D35" s="75" t="s">
        <v>45</v>
      </c>
      <c r="E35" s="85" t="s">
        <v>278</v>
      </c>
      <c r="F35" s="86"/>
      <c r="G35" s="77">
        <f>G36</f>
        <v>0</v>
      </c>
      <c r="H35" s="77">
        <f>H36</f>
        <v>0</v>
      </c>
    </row>
    <row r="36" spans="1:8" ht="47.25">
      <c r="A36" s="74" t="s">
        <v>72</v>
      </c>
      <c r="B36" s="75" t="s">
        <v>29</v>
      </c>
      <c r="C36" s="75" t="s">
        <v>7</v>
      </c>
      <c r="D36" s="75" t="s">
        <v>45</v>
      </c>
      <c r="E36" s="85" t="s">
        <v>278</v>
      </c>
      <c r="F36" s="86" t="s">
        <v>67</v>
      </c>
      <c r="G36" s="77"/>
      <c r="H36" s="77"/>
    </row>
    <row r="37" spans="1:8" ht="31.5">
      <c r="A37" s="64" t="s">
        <v>154</v>
      </c>
      <c r="B37" s="65" t="s">
        <v>29</v>
      </c>
      <c r="C37" s="65" t="s">
        <v>17</v>
      </c>
      <c r="D37" s="65" t="s">
        <v>27</v>
      </c>
      <c r="E37" s="65"/>
      <c r="F37" s="65"/>
      <c r="G37" s="66">
        <f aca="true" t="shared" si="1" ref="G37:H40">G38</f>
        <v>500</v>
      </c>
      <c r="H37" s="66">
        <f t="shared" si="1"/>
        <v>500</v>
      </c>
    </row>
    <row r="38" spans="1:8" ht="15.75">
      <c r="A38" s="67" t="s">
        <v>35</v>
      </c>
      <c r="B38" s="68" t="s">
        <v>29</v>
      </c>
      <c r="C38" s="68" t="s">
        <v>17</v>
      </c>
      <c r="D38" s="68" t="s">
        <v>7</v>
      </c>
      <c r="E38" s="68"/>
      <c r="F38" s="68"/>
      <c r="G38" s="70">
        <f t="shared" si="1"/>
        <v>500</v>
      </c>
      <c r="H38" s="70">
        <f t="shared" si="1"/>
        <v>500</v>
      </c>
    </row>
    <row r="39" spans="1:8" s="9" customFormat="1" ht="31.5">
      <c r="A39" s="82" t="s">
        <v>88</v>
      </c>
      <c r="B39" s="83" t="s">
        <v>29</v>
      </c>
      <c r="C39" s="83" t="s">
        <v>17</v>
      </c>
      <c r="D39" s="83" t="s">
        <v>7</v>
      </c>
      <c r="E39" s="83" t="s">
        <v>117</v>
      </c>
      <c r="F39" s="83"/>
      <c r="G39" s="73">
        <f t="shared" si="1"/>
        <v>500</v>
      </c>
      <c r="H39" s="73">
        <f t="shared" si="1"/>
        <v>500</v>
      </c>
    </row>
    <row r="40" spans="1:8" ht="31.5">
      <c r="A40" s="74" t="s">
        <v>155</v>
      </c>
      <c r="B40" s="75" t="s">
        <v>29</v>
      </c>
      <c r="C40" s="75" t="s">
        <v>17</v>
      </c>
      <c r="D40" s="75" t="s">
        <v>7</v>
      </c>
      <c r="E40" s="75" t="s">
        <v>131</v>
      </c>
      <c r="F40" s="76"/>
      <c r="G40" s="77">
        <f t="shared" si="1"/>
        <v>500</v>
      </c>
      <c r="H40" s="77">
        <f t="shared" si="1"/>
        <v>500</v>
      </c>
    </row>
    <row r="41" spans="1:8" ht="47.25">
      <c r="A41" s="74" t="s">
        <v>72</v>
      </c>
      <c r="B41" s="75" t="s">
        <v>29</v>
      </c>
      <c r="C41" s="75" t="s">
        <v>17</v>
      </c>
      <c r="D41" s="75" t="s">
        <v>7</v>
      </c>
      <c r="E41" s="75" t="s">
        <v>131</v>
      </c>
      <c r="F41" s="75" t="s">
        <v>67</v>
      </c>
      <c r="G41" s="78">
        <v>500</v>
      </c>
      <c r="H41" s="78">
        <v>500</v>
      </c>
    </row>
    <row r="42" spans="1:9" ht="141.75">
      <c r="A42" s="61" t="s">
        <v>80</v>
      </c>
      <c r="B42" s="62" t="s">
        <v>32</v>
      </c>
      <c r="C42" s="87"/>
      <c r="D42" s="87"/>
      <c r="E42" s="87"/>
      <c r="F42" s="88"/>
      <c r="G42" s="63">
        <f>G43+G63+G68+G73</f>
        <v>44555.630000000005</v>
      </c>
      <c r="H42" s="63">
        <f>H43+H63+H68+H73</f>
        <v>44576.91</v>
      </c>
      <c r="I42" s="3"/>
    </row>
    <row r="43" spans="1:9" s="2" customFormat="1" ht="31.5">
      <c r="A43" s="64" t="s">
        <v>22</v>
      </c>
      <c r="B43" s="65" t="s">
        <v>32</v>
      </c>
      <c r="C43" s="65" t="s">
        <v>7</v>
      </c>
      <c r="D43" s="65" t="s">
        <v>27</v>
      </c>
      <c r="E43" s="65"/>
      <c r="F43" s="79"/>
      <c r="G43" s="66">
        <f>G44+G50</f>
        <v>16395.2</v>
      </c>
      <c r="H43" s="66">
        <f>H44+H50</f>
        <v>16352.6</v>
      </c>
      <c r="I43" s="11"/>
    </row>
    <row r="44" spans="1:8" ht="78.75">
      <c r="A44" s="67" t="s">
        <v>28</v>
      </c>
      <c r="B44" s="68" t="s">
        <v>32</v>
      </c>
      <c r="C44" s="68" t="s">
        <v>7</v>
      </c>
      <c r="D44" s="68" t="s">
        <v>25</v>
      </c>
      <c r="E44" s="68"/>
      <c r="F44" s="69"/>
      <c r="G44" s="70">
        <f>G45</f>
        <v>7669.8</v>
      </c>
      <c r="H44" s="70">
        <f>H45</f>
        <v>7814</v>
      </c>
    </row>
    <row r="45" spans="1:8" ht="31.5">
      <c r="A45" s="71" t="s">
        <v>88</v>
      </c>
      <c r="B45" s="72" t="s">
        <v>32</v>
      </c>
      <c r="C45" s="72" t="s">
        <v>7</v>
      </c>
      <c r="D45" s="72" t="s">
        <v>25</v>
      </c>
      <c r="E45" s="80" t="s">
        <v>117</v>
      </c>
      <c r="F45" s="80"/>
      <c r="G45" s="73">
        <f>G46</f>
        <v>7669.8</v>
      </c>
      <c r="H45" s="73">
        <f>H46</f>
        <v>7814</v>
      </c>
    </row>
    <row r="46" spans="1:8" ht="15.75">
      <c r="A46" s="74" t="s">
        <v>24</v>
      </c>
      <c r="B46" s="75" t="s">
        <v>32</v>
      </c>
      <c r="C46" s="75" t="s">
        <v>7</v>
      </c>
      <c r="D46" s="75" t="s">
        <v>25</v>
      </c>
      <c r="E46" s="76" t="s">
        <v>95</v>
      </c>
      <c r="F46" s="76"/>
      <c r="G46" s="77">
        <f>SUM(G47:G49)</f>
        <v>7669.8</v>
      </c>
      <c r="H46" s="77">
        <f>SUM(H47:H49)</f>
        <v>7814</v>
      </c>
    </row>
    <row r="47" spans="1:8" ht="141.75">
      <c r="A47" s="74" t="s">
        <v>71</v>
      </c>
      <c r="B47" s="75" t="s">
        <v>32</v>
      </c>
      <c r="C47" s="75" t="s">
        <v>7</v>
      </c>
      <c r="D47" s="75" t="s">
        <v>25</v>
      </c>
      <c r="E47" s="76" t="s">
        <v>95</v>
      </c>
      <c r="F47" s="76" t="s">
        <v>66</v>
      </c>
      <c r="G47" s="78">
        <v>6273.8</v>
      </c>
      <c r="H47" s="78">
        <v>6273.8</v>
      </c>
    </row>
    <row r="48" spans="1:8" ht="47.25">
      <c r="A48" s="74" t="s">
        <v>72</v>
      </c>
      <c r="B48" s="75" t="s">
        <v>32</v>
      </c>
      <c r="C48" s="75" t="s">
        <v>7</v>
      </c>
      <c r="D48" s="75" t="s">
        <v>25</v>
      </c>
      <c r="E48" s="76" t="s">
        <v>95</v>
      </c>
      <c r="F48" s="76" t="s">
        <v>67</v>
      </c>
      <c r="G48" s="78">
        <v>1396</v>
      </c>
      <c r="H48" s="78">
        <v>1540.2</v>
      </c>
    </row>
    <row r="49" spans="1:8" ht="31.5">
      <c r="A49" s="74" t="s">
        <v>73</v>
      </c>
      <c r="B49" s="75" t="s">
        <v>32</v>
      </c>
      <c r="C49" s="75" t="s">
        <v>7</v>
      </c>
      <c r="D49" s="75" t="s">
        <v>25</v>
      </c>
      <c r="E49" s="76" t="s">
        <v>95</v>
      </c>
      <c r="F49" s="76" t="s">
        <v>68</v>
      </c>
      <c r="G49" s="77">
        <v>0</v>
      </c>
      <c r="H49" s="77">
        <v>0</v>
      </c>
    </row>
    <row r="50" spans="1:8" ht="47.25">
      <c r="A50" s="67" t="s">
        <v>6</v>
      </c>
      <c r="B50" s="68" t="s">
        <v>32</v>
      </c>
      <c r="C50" s="68" t="s">
        <v>7</v>
      </c>
      <c r="D50" s="68" t="s">
        <v>45</v>
      </c>
      <c r="E50" s="69"/>
      <c r="F50" s="69"/>
      <c r="G50" s="70">
        <f>G55+G51</f>
        <v>8725.4</v>
      </c>
      <c r="H50" s="70">
        <f>H55+H51</f>
        <v>8538.6</v>
      </c>
    </row>
    <row r="51" spans="1:8" ht="110.25">
      <c r="A51" s="89" t="s">
        <v>292</v>
      </c>
      <c r="B51" s="72" t="s">
        <v>32</v>
      </c>
      <c r="C51" s="72" t="s">
        <v>7</v>
      </c>
      <c r="D51" s="72" t="s">
        <v>45</v>
      </c>
      <c r="E51" s="90" t="s">
        <v>293</v>
      </c>
      <c r="F51" s="72"/>
      <c r="G51" s="91">
        <f aca="true" t="shared" si="2" ref="G51:H53">G52</f>
        <v>208</v>
      </c>
      <c r="H51" s="91">
        <f t="shared" si="2"/>
        <v>208</v>
      </c>
    </row>
    <row r="52" spans="1:8" ht="126">
      <c r="A52" s="92" t="s">
        <v>331</v>
      </c>
      <c r="B52" s="75" t="s">
        <v>32</v>
      </c>
      <c r="C52" s="75" t="s">
        <v>7</v>
      </c>
      <c r="D52" s="75" t="s">
        <v>45</v>
      </c>
      <c r="E52" s="85" t="s">
        <v>294</v>
      </c>
      <c r="F52" s="75"/>
      <c r="G52" s="78">
        <f t="shared" si="2"/>
        <v>208</v>
      </c>
      <c r="H52" s="78">
        <f t="shared" si="2"/>
        <v>208</v>
      </c>
    </row>
    <row r="53" spans="1:8" ht="94.5">
      <c r="A53" s="93" t="s">
        <v>295</v>
      </c>
      <c r="B53" s="75" t="s">
        <v>32</v>
      </c>
      <c r="C53" s="75" t="s">
        <v>7</v>
      </c>
      <c r="D53" s="75" t="s">
        <v>45</v>
      </c>
      <c r="E53" s="85" t="s">
        <v>296</v>
      </c>
      <c r="F53" s="75"/>
      <c r="G53" s="78">
        <f t="shared" si="2"/>
        <v>208</v>
      </c>
      <c r="H53" s="78">
        <f t="shared" si="2"/>
        <v>208</v>
      </c>
    </row>
    <row r="54" spans="1:8" ht="63">
      <c r="A54" s="93" t="s">
        <v>297</v>
      </c>
      <c r="B54" s="75" t="s">
        <v>32</v>
      </c>
      <c r="C54" s="75" t="s">
        <v>7</v>
      </c>
      <c r="D54" s="75" t="s">
        <v>45</v>
      </c>
      <c r="E54" s="85" t="s">
        <v>296</v>
      </c>
      <c r="F54" s="75" t="s">
        <v>67</v>
      </c>
      <c r="G54" s="94">
        <v>208</v>
      </c>
      <c r="H54" s="94">
        <v>208</v>
      </c>
    </row>
    <row r="55" spans="1:8" ht="31.5">
      <c r="A55" s="71" t="s">
        <v>88</v>
      </c>
      <c r="B55" s="72" t="s">
        <v>32</v>
      </c>
      <c r="C55" s="72" t="s">
        <v>7</v>
      </c>
      <c r="D55" s="72" t="s">
        <v>45</v>
      </c>
      <c r="E55" s="80" t="s">
        <v>117</v>
      </c>
      <c r="F55" s="80"/>
      <c r="G55" s="73">
        <f>G56+G58+G61</f>
        <v>8517.4</v>
      </c>
      <c r="H55" s="73">
        <f>H56+H58+H61</f>
        <v>8330.6</v>
      </c>
    </row>
    <row r="56" spans="1:8" ht="47.25">
      <c r="A56" s="74" t="s">
        <v>156</v>
      </c>
      <c r="B56" s="75" t="s">
        <v>32</v>
      </c>
      <c r="C56" s="75" t="s">
        <v>7</v>
      </c>
      <c r="D56" s="75" t="s">
        <v>45</v>
      </c>
      <c r="E56" s="75" t="s">
        <v>96</v>
      </c>
      <c r="F56" s="75"/>
      <c r="G56" s="77">
        <f>G57</f>
        <v>0</v>
      </c>
      <c r="H56" s="77">
        <f>H57</f>
        <v>0</v>
      </c>
    </row>
    <row r="57" spans="1:8" ht="31.5">
      <c r="A57" s="74" t="s">
        <v>73</v>
      </c>
      <c r="B57" s="75" t="s">
        <v>32</v>
      </c>
      <c r="C57" s="75" t="s">
        <v>7</v>
      </c>
      <c r="D57" s="75" t="s">
        <v>45</v>
      </c>
      <c r="E57" s="75" t="s">
        <v>96</v>
      </c>
      <c r="F57" s="75" t="s">
        <v>68</v>
      </c>
      <c r="G57" s="78">
        <v>0</v>
      </c>
      <c r="H57" s="78">
        <v>0</v>
      </c>
    </row>
    <row r="58" spans="1:8" ht="31.5">
      <c r="A58" s="74" t="s">
        <v>134</v>
      </c>
      <c r="B58" s="75" t="s">
        <v>32</v>
      </c>
      <c r="C58" s="75" t="s">
        <v>7</v>
      </c>
      <c r="D58" s="75" t="s">
        <v>45</v>
      </c>
      <c r="E58" s="85" t="s">
        <v>122</v>
      </c>
      <c r="F58" s="86"/>
      <c r="G58" s="78">
        <f>G60+G59</f>
        <v>7957.4</v>
      </c>
      <c r="H58" s="78">
        <f>H60+H59</f>
        <v>7770.6</v>
      </c>
    </row>
    <row r="59" spans="1:8" ht="141.75">
      <c r="A59" s="74" t="s">
        <v>71</v>
      </c>
      <c r="B59" s="75" t="s">
        <v>32</v>
      </c>
      <c r="C59" s="75" t="s">
        <v>7</v>
      </c>
      <c r="D59" s="75" t="s">
        <v>45</v>
      </c>
      <c r="E59" s="85" t="s">
        <v>122</v>
      </c>
      <c r="F59" s="86" t="s">
        <v>66</v>
      </c>
      <c r="G59" s="78">
        <v>7957.4</v>
      </c>
      <c r="H59" s="78">
        <v>7770.6</v>
      </c>
    </row>
    <row r="60" spans="1:8" ht="47.25">
      <c r="A60" s="74" t="s">
        <v>72</v>
      </c>
      <c r="B60" s="75" t="s">
        <v>32</v>
      </c>
      <c r="C60" s="75" t="s">
        <v>7</v>
      </c>
      <c r="D60" s="75" t="s">
        <v>45</v>
      </c>
      <c r="E60" s="85" t="s">
        <v>122</v>
      </c>
      <c r="F60" s="86" t="s">
        <v>67</v>
      </c>
      <c r="G60" s="78"/>
      <c r="H60" s="78"/>
    </row>
    <row r="61" spans="1:8" ht="31.5">
      <c r="A61" s="74" t="s">
        <v>176</v>
      </c>
      <c r="B61" s="75" t="s">
        <v>32</v>
      </c>
      <c r="C61" s="75" t="s">
        <v>7</v>
      </c>
      <c r="D61" s="75" t="s">
        <v>45</v>
      </c>
      <c r="E61" s="85" t="s">
        <v>278</v>
      </c>
      <c r="F61" s="86"/>
      <c r="G61" s="77">
        <f>G62</f>
        <v>560</v>
      </c>
      <c r="H61" s="77">
        <f>H62</f>
        <v>560</v>
      </c>
    </row>
    <row r="62" spans="1:8" ht="47.25">
      <c r="A62" s="74" t="s">
        <v>72</v>
      </c>
      <c r="B62" s="75" t="s">
        <v>32</v>
      </c>
      <c r="C62" s="75" t="s">
        <v>7</v>
      </c>
      <c r="D62" s="75" t="s">
        <v>45</v>
      </c>
      <c r="E62" s="85" t="s">
        <v>278</v>
      </c>
      <c r="F62" s="86" t="s">
        <v>67</v>
      </c>
      <c r="G62" s="78">
        <v>560</v>
      </c>
      <c r="H62" s="78">
        <v>560</v>
      </c>
    </row>
    <row r="63" spans="1:8" ht="47.25">
      <c r="A63" s="64" t="s">
        <v>119</v>
      </c>
      <c r="B63" s="65" t="s">
        <v>32</v>
      </c>
      <c r="C63" s="65" t="s">
        <v>9</v>
      </c>
      <c r="D63" s="65" t="s">
        <v>27</v>
      </c>
      <c r="E63" s="65"/>
      <c r="F63" s="65"/>
      <c r="G63" s="66">
        <f aca="true" t="shared" si="3" ref="G63:H65">G64</f>
        <v>144</v>
      </c>
      <c r="H63" s="66">
        <f t="shared" si="3"/>
        <v>144</v>
      </c>
    </row>
    <row r="64" spans="1:8" ht="94.5">
      <c r="A64" s="67" t="s">
        <v>356</v>
      </c>
      <c r="B64" s="68" t="s">
        <v>32</v>
      </c>
      <c r="C64" s="68" t="s">
        <v>9</v>
      </c>
      <c r="D64" s="68" t="s">
        <v>18</v>
      </c>
      <c r="E64" s="68"/>
      <c r="F64" s="68"/>
      <c r="G64" s="70">
        <f t="shared" si="3"/>
        <v>144</v>
      </c>
      <c r="H64" s="70">
        <f t="shared" si="3"/>
        <v>144</v>
      </c>
    </row>
    <row r="65" spans="1:8" s="9" customFormat="1" ht="31.5">
      <c r="A65" s="82" t="s">
        <v>88</v>
      </c>
      <c r="B65" s="83" t="s">
        <v>32</v>
      </c>
      <c r="C65" s="83" t="s">
        <v>9</v>
      </c>
      <c r="D65" s="83" t="s">
        <v>18</v>
      </c>
      <c r="E65" s="83" t="s">
        <v>117</v>
      </c>
      <c r="F65" s="83"/>
      <c r="G65" s="73">
        <f t="shared" si="3"/>
        <v>144</v>
      </c>
      <c r="H65" s="73">
        <f t="shared" si="3"/>
        <v>144</v>
      </c>
    </row>
    <row r="66" spans="1:8" ht="31.5">
      <c r="A66" s="74" t="s">
        <v>141</v>
      </c>
      <c r="B66" s="75" t="s">
        <v>32</v>
      </c>
      <c r="C66" s="75" t="s">
        <v>9</v>
      </c>
      <c r="D66" s="75" t="s">
        <v>18</v>
      </c>
      <c r="E66" s="85" t="s">
        <v>140</v>
      </c>
      <c r="F66" s="75"/>
      <c r="G66" s="77">
        <f>SUM(G67)</f>
        <v>144</v>
      </c>
      <c r="H66" s="77">
        <f>SUM(H67)</f>
        <v>144</v>
      </c>
    </row>
    <row r="67" spans="1:8" ht="47.25">
      <c r="A67" s="74" t="s">
        <v>72</v>
      </c>
      <c r="B67" s="75" t="s">
        <v>32</v>
      </c>
      <c r="C67" s="75" t="s">
        <v>9</v>
      </c>
      <c r="D67" s="75" t="s">
        <v>18</v>
      </c>
      <c r="E67" s="85" t="s">
        <v>140</v>
      </c>
      <c r="F67" s="75" t="s">
        <v>67</v>
      </c>
      <c r="G67" s="78">
        <v>144</v>
      </c>
      <c r="H67" s="78">
        <v>144</v>
      </c>
    </row>
    <row r="68" spans="1:8" ht="31.5">
      <c r="A68" s="64" t="s">
        <v>154</v>
      </c>
      <c r="B68" s="65" t="s">
        <v>32</v>
      </c>
      <c r="C68" s="65" t="s">
        <v>17</v>
      </c>
      <c r="D68" s="65" t="s">
        <v>27</v>
      </c>
      <c r="E68" s="65"/>
      <c r="F68" s="65"/>
      <c r="G68" s="66">
        <f aca="true" t="shared" si="4" ref="G68:H71">G69</f>
        <v>6000</v>
      </c>
      <c r="H68" s="66">
        <f t="shared" si="4"/>
        <v>6000</v>
      </c>
    </row>
    <row r="69" spans="1:8" ht="15.75">
      <c r="A69" s="67" t="s">
        <v>35</v>
      </c>
      <c r="B69" s="68" t="s">
        <v>32</v>
      </c>
      <c r="C69" s="68" t="s">
        <v>17</v>
      </c>
      <c r="D69" s="68" t="s">
        <v>7</v>
      </c>
      <c r="E69" s="95"/>
      <c r="F69" s="95"/>
      <c r="G69" s="96">
        <f t="shared" si="4"/>
        <v>6000</v>
      </c>
      <c r="H69" s="96">
        <f t="shared" si="4"/>
        <v>6000</v>
      </c>
    </row>
    <row r="70" spans="1:8" s="9" customFormat="1" ht="31.5">
      <c r="A70" s="82" t="s">
        <v>88</v>
      </c>
      <c r="B70" s="83" t="s">
        <v>32</v>
      </c>
      <c r="C70" s="83" t="s">
        <v>17</v>
      </c>
      <c r="D70" s="83" t="s">
        <v>7</v>
      </c>
      <c r="E70" s="83" t="s">
        <v>117</v>
      </c>
      <c r="F70" s="83"/>
      <c r="G70" s="73">
        <f t="shared" si="4"/>
        <v>6000</v>
      </c>
      <c r="H70" s="73">
        <f t="shared" si="4"/>
        <v>6000</v>
      </c>
    </row>
    <row r="71" spans="1:8" s="9" customFormat="1" ht="31.5">
      <c r="A71" s="74" t="s">
        <v>155</v>
      </c>
      <c r="B71" s="75" t="s">
        <v>32</v>
      </c>
      <c r="C71" s="75" t="s">
        <v>17</v>
      </c>
      <c r="D71" s="75" t="s">
        <v>7</v>
      </c>
      <c r="E71" s="75" t="s">
        <v>131</v>
      </c>
      <c r="F71" s="86"/>
      <c r="G71" s="77">
        <f t="shared" si="4"/>
        <v>6000</v>
      </c>
      <c r="H71" s="77">
        <f t="shared" si="4"/>
        <v>6000</v>
      </c>
    </row>
    <row r="72" spans="1:8" ht="47.25">
      <c r="A72" s="74" t="s">
        <v>72</v>
      </c>
      <c r="B72" s="75" t="s">
        <v>32</v>
      </c>
      <c r="C72" s="75" t="s">
        <v>17</v>
      </c>
      <c r="D72" s="75" t="s">
        <v>7</v>
      </c>
      <c r="E72" s="75" t="s">
        <v>131</v>
      </c>
      <c r="F72" s="86" t="s">
        <v>67</v>
      </c>
      <c r="G72" s="78">
        <v>6000</v>
      </c>
      <c r="H72" s="78">
        <v>6000</v>
      </c>
    </row>
    <row r="73" spans="1:8" ht="126">
      <c r="A73" s="64" t="s">
        <v>157</v>
      </c>
      <c r="B73" s="65" t="s">
        <v>32</v>
      </c>
      <c r="C73" s="65" t="s">
        <v>23</v>
      </c>
      <c r="D73" s="65" t="s">
        <v>27</v>
      </c>
      <c r="E73" s="65"/>
      <c r="F73" s="65"/>
      <c r="G73" s="66">
        <f>G74</f>
        <v>22016.43</v>
      </c>
      <c r="H73" s="66">
        <f>H74</f>
        <v>22080.31</v>
      </c>
    </row>
    <row r="74" spans="1:8" s="2" customFormat="1" ht="94.5">
      <c r="A74" s="67" t="s">
        <v>158</v>
      </c>
      <c r="B74" s="68" t="s">
        <v>32</v>
      </c>
      <c r="C74" s="68" t="s">
        <v>23</v>
      </c>
      <c r="D74" s="68" t="s">
        <v>7</v>
      </c>
      <c r="E74" s="68"/>
      <c r="F74" s="68"/>
      <c r="G74" s="70">
        <f>G75</f>
        <v>22016.43</v>
      </c>
      <c r="H74" s="70">
        <f>H75</f>
        <v>22080.31</v>
      </c>
    </row>
    <row r="75" spans="1:8" ht="31.5">
      <c r="A75" s="71" t="s">
        <v>88</v>
      </c>
      <c r="B75" s="72" t="s">
        <v>32</v>
      </c>
      <c r="C75" s="72" t="s">
        <v>23</v>
      </c>
      <c r="D75" s="72" t="s">
        <v>7</v>
      </c>
      <c r="E75" s="83" t="s">
        <v>117</v>
      </c>
      <c r="F75" s="83"/>
      <c r="G75" s="73">
        <f>G76+G78</f>
        <v>22016.43</v>
      </c>
      <c r="H75" s="73">
        <f>H76+H78</f>
        <v>22080.31</v>
      </c>
    </row>
    <row r="76" spans="1:8" ht="173.25">
      <c r="A76" s="97" t="s">
        <v>159</v>
      </c>
      <c r="B76" s="75" t="s">
        <v>32</v>
      </c>
      <c r="C76" s="75" t="s">
        <v>23</v>
      </c>
      <c r="D76" s="75" t="s">
        <v>7</v>
      </c>
      <c r="E76" s="75" t="s">
        <v>257</v>
      </c>
      <c r="F76" s="76"/>
      <c r="G76" s="77">
        <f>G77</f>
        <v>18403.23</v>
      </c>
      <c r="H76" s="77">
        <f>H77</f>
        <v>18370.61</v>
      </c>
    </row>
    <row r="77" spans="1:8" ht="15.75">
      <c r="A77" s="74" t="s">
        <v>39</v>
      </c>
      <c r="B77" s="75" t="s">
        <v>32</v>
      </c>
      <c r="C77" s="75" t="s">
        <v>23</v>
      </c>
      <c r="D77" s="75" t="s">
        <v>7</v>
      </c>
      <c r="E77" s="75" t="s">
        <v>257</v>
      </c>
      <c r="F77" s="76" t="s">
        <v>74</v>
      </c>
      <c r="G77" s="78">
        <v>18403.23</v>
      </c>
      <c r="H77" s="78">
        <v>18370.61</v>
      </c>
    </row>
    <row r="78" spans="1:8" ht="220.5">
      <c r="A78" s="98" t="s">
        <v>279</v>
      </c>
      <c r="B78" s="75" t="s">
        <v>32</v>
      </c>
      <c r="C78" s="75" t="s">
        <v>23</v>
      </c>
      <c r="D78" s="75" t="s">
        <v>7</v>
      </c>
      <c r="E78" s="75" t="s">
        <v>97</v>
      </c>
      <c r="F78" s="76"/>
      <c r="G78" s="78">
        <f>G79</f>
        <v>3613.2</v>
      </c>
      <c r="H78" s="78">
        <f>H79</f>
        <v>3709.7</v>
      </c>
    </row>
    <row r="79" spans="1:8" ht="15.75">
      <c r="A79" s="74" t="s">
        <v>39</v>
      </c>
      <c r="B79" s="75" t="s">
        <v>32</v>
      </c>
      <c r="C79" s="75" t="s">
        <v>23</v>
      </c>
      <c r="D79" s="75" t="s">
        <v>7</v>
      </c>
      <c r="E79" s="75" t="s">
        <v>97</v>
      </c>
      <c r="F79" s="76" t="s">
        <v>74</v>
      </c>
      <c r="G79" s="78">
        <v>3613.2</v>
      </c>
      <c r="H79" s="78">
        <v>3709.7</v>
      </c>
    </row>
    <row r="80" spans="1:9" ht="78.75">
      <c r="A80" s="61" t="s">
        <v>79</v>
      </c>
      <c r="B80" s="62" t="s">
        <v>34</v>
      </c>
      <c r="C80" s="87"/>
      <c r="D80" s="87"/>
      <c r="E80" s="87"/>
      <c r="F80" s="88"/>
      <c r="G80" s="63">
        <f>G81+G133+G138+G143+G162+G179+G186+G191+G198</f>
        <v>135487.93</v>
      </c>
      <c r="H80" s="63">
        <f>H81+H133+H138+H143+H162+H179+H186+H191+H198</f>
        <v>135766.93</v>
      </c>
      <c r="I80" s="3"/>
    </row>
    <row r="81" spans="1:9" s="2" customFormat="1" ht="31.5">
      <c r="A81" s="64" t="s">
        <v>22</v>
      </c>
      <c r="B81" s="65" t="s">
        <v>34</v>
      </c>
      <c r="C81" s="65" t="s">
        <v>7</v>
      </c>
      <c r="D81" s="65" t="s">
        <v>27</v>
      </c>
      <c r="E81" s="65"/>
      <c r="F81" s="79"/>
      <c r="G81" s="66">
        <f>G82+G93+G97+G102</f>
        <v>40583.729999999996</v>
      </c>
      <c r="H81" s="66">
        <f>H82+H93+H97+H102</f>
        <v>40623.130000000005</v>
      </c>
      <c r="I81" s="11"/>
    </row>
    <row r="82" spans="1:8" ht="126">
      <c r="A82" s="99" t="s">
        <v>250</v>
      </c>
      <c r="B82" s="68" t="s">
        <v>34</v>
      </c>
      <c r="C82" s="68" t="s">
        <v>7</v>
      </c>
      <c r="D82" s="68" t="s">
        <v>8</v>
      </c>
      <c r="E82" s="68"/>
      <c r="F82" s="68"/>
      <c r="G82" s="70">
        <f>G83+G88</f>
        <v>13757.9</v>
      </c>
      <c r="H82" s="70">
        <f>H83+H88</f>
        <v>13633.8</v>
      </c>
    </row>
    <row r="83" spans="1:8" s="9" customFormat="1" ht="47.25">
      <c r="A83" s="100" t="s">
        <v>161</v>
      </c>
      <c r="B83" s="86" t="s">
        <v>34</v>
      </c>
      <c r="C83" s="86" t="s">
        <v>7</v>
      </c>
      <c r="D83" s="86" t="s">
        <v>8</v>
      </c>
      <c r="E83" s="86" t="s">
        <v>160</v>
      </c>
      <c r="F83" s="86"/>
      <c r="G83" s="77">
        <f aca="true" t="shared" si="5" ref="G83:H86">G84</f>
        <v>3.9</v>
      </c>
      <c r="H83" s="77">
        <f t="shared" si="5"/>
        <v>3.9</v>
      </c>
    </row>
    <row r="84" spans="1:8" s="9" customFormat="1" ht="63">
      <c r="A84" s="100" t="s">
        <v>162</v>
      </c>
      <c r="B84" s="86" t="s">
        <v>34</v>
      </c>
      <c r="C84" s="86" t="s">
        <v>7</v>
      </c>
      <c r="D84" s="86" t="s">
        <v>8</v>
      </c>
      <c r="E84" s="86" t="s">
        <v>163</v>
      </c>
      <c r="F84" s="86"/>
      <c r="G84" s="77">
        <f t="shared" si="5"/>
        <v>3.9</v>
      </c>
      <c r="H84" s="77">
        <f t="shared" si="5"/>
        <v>3.9</v>
      </c>
    </row>
    <row r="85" spans="1:8" s="9" customFormat="1" ht="63">
      <c r="A85" s="101" t="s">
        <v>332</v>
      </c>
      <c r="B85" s="86" t="s">
        <v>34</v>
      </c>
      <c r="C85" s="86" t="s">
        <v>7</v>
      </c>
      <c r="D85" s="86" t="s">
        <v>8</v>
      </c>
      <c r="E85" s="86" t="s">
        <v>164</v>
      </c>
      <c r="F85" s="86"/>
      <c r="G85" s="77">
        <f t="shared" si="5"/>
        <v>3.9</v>
      </c>
      <c r="H85" s="77">
        <f t="shared" si="5"/>
        <v>3.9</v>
      </c>
    </row>
    <row r="86" spans="1:8" s="10" customFormat="1" ht="173.25">
      <c r="A86" s="74" t="s">
        <v>165</v>
      </c>
      <c r="B86" s="75" t="s">
        <v>34</v>
      </c>
      <c r="C86" s="75" t="s">
        <v>7</v>
      </c>
      <c r="D86" s="75" t="s">
        <v>8</v>
      </c>
      <c r="E86" s="76" t="s">
        <v>138</v>
      </c>
      <c r="F86" s="75"/>
      <c r="G86" s="77">
        <f t="shared" si="5"/>
        <v>3.9</v>
      </c>
      <c r="H86" s="77">
        <f t="shared" si="5"/>
        <v>3.9</v>
      </c>
    </row>
    <row r="87" spans="1:8" s="10" customFormat="1" ht="141.75">
      <c r="A87" s="74" t="s">
        <v>71</v>
      </c>
      <c r="B87" s="75" t="s">
        <v>34</v>
      </c>
      <c r="C87" s="75" t="s">
        <v>7</v>
      </c>
      <c r="D87" s="75" t="s">
        <v>8</v>
      </c>
      <c r="E87" s="76" t="s">
        <v>138</v>
      </c>
      <c r="F87" s="75" t="s">
        <v>66</v>
      </c>
      <c r="G87" s="78">
        <v>3.9</v>
      </c>
      <c r="H87" s="78">
        <v>3.9</v>
      </c>
    </row>
    <row r="88" spans="1:8" s="10" customFormat="1" ht="31.5">
      <c r="A88" s="71" t="s">
        <v>88</v>
      </c>
      <c r="B88" s="72" t="s">
        <v>34</v>
      </c>
      <c r="C88" s="72" t="s">
        <v>7</v>
      </c>
      <c r="D88" s="72" t="s">
        <v>8</v>
      </c>
      <c r="E88" s="80" t="s">
        <v>117</v>
      </c>
      <c r="F88" s="72"/>
      <c r="G88" s="73">
        <f>G89</f>
        <v>13754</v>
      </c>
      <c r="H88" s="73">
        <f>H89</f>
        <v>13629.9</v>
      </c>
    </row>
    <row r="89" spans="1:8" ht="15.75">
      <c r="A89" s="74" t="s">
        <v>24</v>
      </c>
      <c r="B89" s="75" t="s">
        <v>34</v>
      </c>
      <c r="C89" s="75" t="s">
        <v>7</v>
      </c>
      <c r="D89" s="75" t="s">
        <v>8</v>
      </c>
      <c r="E89" s="76" t="s">
        <v>95</v>
      </c>
      <c r="F89" s="75"/>
      <c r="G89" s="77">
        <f>SUM(G90:G92)</f>
        <v>13754</v>
      </c>
      <c r="H89" s="77">
        <f>SUM(H90:H92)</f>
        <v>13629.9</v>
      </c>
    </row>
    <row r="90" spans="1:8" ht="141.75">
      <c r="A90" s="74" t="s">
        <v>71</v>
      </c>
      <c r="B90" s="75" t="s">
        <v>34</v>
      </c>
      <c r="C90" s="75" t="s">
        <v>7</v>
      </c>
      <c r="D90" s="75" t="s">
        <v>8</v>
      </c>
      <c r="E90" s="76" t="s">
        <v>95</v>
      </c>
      <c r="F90" s="75" t="s">
        <v>66</v>
      </c>
      <c r="G90" s="78">
        <v>11520.1</v>
      </c>
      <c r="H90" s="78">
        <v>11520.1</v>
      </c>
    </row>
    <row r="91" spans="1:8" ht="47.25">
      <c r="A91" s="74" t="s">
        <v>72</v>
      </c>
      <c r="B91" s="75" t="s">
        <v>34</v>
      </c>
      <c r="C91" s="75" t="s">
        <v>7</v>
      </c>
      <c r="D91" s="75" t="s">
        <v>8</v>
      </c>
      <c r="E91" s="76" t="s">
        <v>95</v>
      </c>
      <c r="F91" s="75" t="s">
        <v>67</v>
      </c>
      <c r="G91" s="78">
        <v>2128.9</v>
      </c>
      <c r="H91" s="78">
        <v>2004.8</v>
      </c>
    </row>
    <row r="92" spans="1:8" ht="31.5">
      <c r="A92" s="74" t="s">
        <v>73</v>
      </c>
      <c r="B92" s="75" t="s">
        <v>34</v>
      </c>
      <c r="C92" s="75" t="s">
        <v>7</v>
      </c>
      <c r="D92" s="75" t="s">
        <v>8</v>
      </c>
      <c r="E92" s="76" t="s">
        <v>95</v>
      </c>
      <c r="F92" s="75" t="s">
        <v>68</v>
      </c>
      <c r="G92" s="78">
        <v>105</v>
      </c>
      <c r="H92" s="78">
        <v>105</v>
      </c>
    </row>
    <row r="93" spans="1:8" ht="15.75">
      <c r="A93" s="102" t="s">
        <v>166</v>
      </c>
      <c r="B93" s="103">
        <v>929</v>
      </c>
      <c r="C93" s="68" t="s">
        <v>7</v>
      </c>
      <c r="D93" s="68" t="s">
        <v>43</v>
      </c>
      <c r="E93" s="104"/>
      <c r="F93" s="68"/>
      <c r="G93" s="70">
        <f>G94</f>
        <v>31.4</v>
      </c>
      <c r="H93" s="70">
        <f>H94</f>
        <v>23.1</v>
      </c>
    </row>
    <row r="94" spans="1:8" ht="31.5">
      <c r="A94" s="105" t="s">
        <v>88</v>
      </c>
      <c r="B94" s="106">
        <v>929</v>
      </c>
      <c r="C94" s="72" t="s">
        <v>7</v>
      </c>
      <c r="D94" s="72" t="s">
        <v>43</v>
      </c>
      <c r="E94" s="107" t="s">
        <v>117</v>
      </c>
      <c r="F94" s="72"/>
      <c r="G94" s="73">
        <f>G95</f>
        <v>31.4</v>
      </c>
      <c r="H94" s="73">
        <f>H95</f>
        <v>23.1</v>
      </c>
    </row>
    <row r="95" spans="1:8" s="10" customFormat="1" ht="78.75">
      <c r="A95" s="100" t="s">
        <v>118</v>
      </c>
      <c r="B95" s="86" t="s">
        <v>34</v>
      </c>
      <c r="C95" s="86" t="s">
        <v>7</v>
      </c>
      <c r="D95" s="86" t="s">
        <v>43</v>
      </c>
      <c r="E95" s="86" t="s">
        <v>153</v>
      </c>
      <c r="F95" s="86"/>
      <c r="G95" s="77">
        <f>SUM(G96)</f>
        <v>31.4</v>
      </c>
      <c r="H95" s="77">
        <f>SUM(H96)</f>
        <v>23.1</v>
      </c>
    </row>
    <row r="96" spans="1:8" s="10" customFormat="1" ht="47.25">
      <c r="A96" s="100" t="s">
        <v>72</v>
      </c>
      <c r="B96" s="86" t="s">
        <v>34</v>
      </c>
      <c r="C96" s="86" t="s">
        <v>7</v>
      </c>
      <c r="D96" s="86" t="s">
        <v>43</v>
      </c>
      <c r="E96" s="86" t="s">
        <v>153</v>
      </c>
      <c r="F96" s="86" t="s">
        <v>67</v>
      </c>
      <c r="G96" s="78">
        <v>31.4</v>
      </c>
      <c r="H96" s="78">
        <v>23.1</v>
      </c>
    </row>
    <row r="97" spans="1:8" ht="15.75">
      <c r="A97" s="67" t="s">
        <v>56</v>
      </c>
      <c r="B97" s="68" t="s">
        <v>34</v>
      </c>
      <c r="C97" s="68" t="s">
        <v>7</v>
      </c>
      <c r="D97" s="68" t="s">
        <v>40</v>
      </c>
      <c r="E97" s="68"/>
      <c r="F97" s="68"/>
      <c r="G97" s="70">
        <f aca="true" t="shared" si="6" ref="G97:H100">G98</f>
        <v>7704.5</v>
      </c>
      <c r="H97" s="70">
        <f t="shared" si="6"/>
        <v>7704.5</v>
      </c>
    </row>
    <row r="98" spans="1:8" ht="31.5">
      <c r="A98" s="105" t="s">
        <v>88</v>
      </c>
      <c r="B98" s="106">
        <v>929</v>
      </c>
      <c r="C98" s="72" t="s">
        <v>7</v>
      </c>
      <c r="D98" s="72" t="s">
        <v>40</v>
      </c>
      <c r="E98" s="107" t="s">
        <v>117</v>
      </c>
      <c r="F98" s="108"/>
      <c r="G98" s="91">
        <f t="shared" si="6"/>
        <v>7704.5</v>
      </c>
      <c r="H98" s="91">
        <f t="shared" si="6"/>
        <v>7704.5</v>
      </c>
    </row>
    <row r="99" spans="1:8" ht="15.75">
      <c r="A99" s="74" t="s">
        <v>56</v>
      </c>
      <c r="B99" s="75" t="s">
        <v>34</v>
      </c>
      <c r="C99" s="75" t="s">
        <v>7</v>
      </c>
      <c r="D99" s="75" t="s">
        <v>40</v>
      </c>
      <c r="E99" s="75" t="s">
        <v>113</v>
      </c>
      <c r="F99" s="75"/>
      <c r="G99" s="77">
        <f t="shared" si="6"/>
        <v>7704.5</v>
      </c>
      <c r="H99" s="77">
        <f t="shared" si="6"/>
        <v>7704.5</v>
      </c>
    </row>
    <row r="100" spans="1:8" ht="31.5">
      <c r="A100" s="74" t="s">
        <v>57</v>
      </c>
      <c r="B100" s="75" t="s">
        <v>34</v>
      </c>
      <c r="C100" s="75" t="s">
        <v>7</v>
      </c>
      <c r="D100" s="75" t="s">
        <v>40</v>
      </c>
      <c r="E100" s="75" t="s">
        <v>113</v>
      </c>
      <c r="F100" s="75"/>
      <c r="G100" s="77">
        <f t="shared" si="6"/>
        <v>7704.5</v>
      </c>
      <c r="H100" s="77">
        <f t="shared" si="6"/>
        <v>7704.5</v>
      </c>
    </row>
    <row r="101" spans="1:8" ht="31.5">
      <c r="A101" s="74" t="s">
        <v>73</v>
      </c>
      <c r="B101" s="75" t="s">
        <v>34</v>
      </c>
      <c r="C101" s="75" t="s">
        <v>7</v>
      </c>
      <c r="D101" s="75" t="s">
        <v>40</v>
      </c>
      <c r="E101" s="75" t="s">
        <v>113</v>
      </c>
      <c r="F101" s="75" t="s">
        <v>68</v>
      </c>
      <c r="G101" s="77">
        <v>7704.5</v>
      </c>
      <c r="H101" s="77">
        <v>7704.5</v>
      </c>
    </row>
    <row r="102" spans="1:8" ht="47.25">
      <c r="A102" s="67" t="s">
        <v>6</v>
      </c>
      <c r="B102" s="68" t="s">
        <v>34</v>
      </c>
      <c r="C102" s="68" t="s">
        <v>7</v>
      </c>
      <c r="D102" s="68" t="s">
        <v>45</v>
      </c>
      <c r="E102" s="68"/>
      <c r="F102" s="68"/>
      <c r="G102" s="70">
        <f>G103+G108</f>
        <v>19089.93</v>
      </c>
      <c r="H102" s="70">
        <f>H103+H108</f>
        <v>19261.73</v>
      </c>
    </row>
    <row r="103" spans="1:8" s="26" customFormat="1" ht="63">
      <c r="A103" s="82" t="s">
        <v>167</v>
      </c>
      <c r="B103" s="83" t="s">
        <v>34</v>
      </c>
      <c r="C103" s="83" t="s">
        <v>7</v>
      </c>
      <c r="D103" s="83" t="s">
        <v>45</v>
      </c>
      <c r="E103" s="83" t="s">
        <v>168</v>
      </c>
      <c r="F103" s="83"/>
      <c r="G103" s="73">
        <f aca="true" t="shared" si="7" ref="G103:H106">G104</f>
        <v>1454.3</v>
      </c>
      <c r="H103" s="73">
        <f t="shared" si="7"/>
        <v>1454.3</v>
      </c>
    </row>
    <row r="104" spans="1:8" s="9" customFormat="1" ht="47.25">
      <c r="A104" s="100" t="s">
        <v>169</v>
      </c>
      <c r="B104" s="86" t="s">
        <v>34</v>
      </c>
      <c r="C104" s="86" t="s">
        <v>7</v>
      </c>
      <c r="D104" s="86" t="s">
        <v>45</v>
      </c>
      <c r="E104" s="86" t="s">
        <v>170</v>
      </c>
      <c r="F104" s="86"/>
      <c r="G104" s="77">
        <f t="shared" si="7"/>
        <v>1454.3</v>
      </c>
      <c r="H104" s="77">
        <f t="shared" si="7"/>
        <v>1454.3</v>
      </c>
    </row>
    <row r="105" spans="1:8" s="9" customFormat="1" ht="78.75">
      <c r="A105" s="92" t="s">
        <v>333</v>
      </c>
      <c r="B105" s="86" t="s">
        <v>34</v>
      </c>
      <c r="C105" s="86" t="s">
        <v>7</v>
      </c>
      <c r="D105" s="86" t="s">
        <v>45</v>
      </c>
      <c r="E105" s="86" t="s">
        <v>171</v>
      </c>
      <c r="F105" s="86"/>
      <c r="G105" s="77">
        <f t="shared" si="7"/>
        <v>1454.3</v>
      </c>
      <c r="H105" s="77">
        <f t="shared" si="7"/>
        <v>1454.3</v>
      </c>
    </row>
    <row r="106" spans="1:8" s="10" customFormat="1" ht="78.75">
      <c r="A106" s="74" t="s">
        <v>50</v>
      </c>
      <c r="B106" s="75" t="s">
        <v>34</v>
      </c>
      <c r="C106" s="75" t="s">
        <v>7</v>
      </c>
      <c r="D106" s="75" t="s">
        <v>45</v>
      </c>
      <c r="E106" s="85" t="s">
        <v>142</v>
      </c>
      <c r="F106" s="75"/>
      <c r="G106" s="77">
        <f t="shared" si="7"/>
        <v>1454.3</v>
      </c>
      <c r="H106" s="77">
        <f t="shared" si="7"/>
        <v>1454.3</v>
      </c>
    </row>
    <row r="107" spans="1:8" s="10" customFormat="1" ht="141.75">
      <c r="A107" s="74" t="s">
        <v>71</v>
      </c>
      <c r="B107" s="75" t="s">
        <v>34</v>
      </c>
      <c r="C107" s="75" t="s">
        <v>7</v>
      </c>
      <c r="D107" s="75" t="s">
        <v>45</v>
      </c>
      <c r="E107" s="85" t="s">
        <v>142</v>
      </c>
      <c r="F107" s="75" t="s">
        <v>66</v>
      </c>
      <c r="G107" s="78">
        <v>1454.3</v>
      </c>
      <c r="H107" s="78">
        <v>1454.3</v>
      </c>
    </row>
    <row r="108" spans="1:8" s="26" customFormat="1" ht="31.5">
      <c r="A108" s="71" t="s">
        <v>88</v>
      </c>
      <c r="B108" s="72" t="s">
        <v>34</v>
      </c>
      <c r="C108" s="72" t="s">
        <v>7</v>
      </c>
      <c r="D108" s="72" t="s">
        <v>45</v>
      </c>
      <c r="E108" s="90" t="s">
        <v>117</v>
      </c>
      <c r="F108" s="72"/>
      <c r="G108" s="73">
        <f>G109+G111+G114+G116+G118+G120+G122+G124+G127+G131</f>
        <v>17635.63</v>
      </c>
      <c r="H108" s="73">
        <f>H109+H111+H114+H116+H118+H120+H122+H124+H127+H131</f>
        <v>17807.43</v>
      </c>
    </row>
    <row r="109" spans="1:8" ht="47.25">
      <c r="A109" s="74" t="s">
        <v>55</v>
      </c>
      <c r="B109" s="75" t="s">
        <v>34</v>
      </c>
      <c r="C109" s="75" t="s">
        <v>7</v>
      </c>
      <c r="D109" s="75" t="s">
        <v>45</v>
      </c>
      <c r="E109" s="75" t="s">
        <v>96</v>
      </c>
      <c r="F109" s="75"/>
      <c r="G109" s="77">
        <f>G110</f>
        <v>195.8</v>
      </c>
      <c r="H109" s="77">
        <f>H110</f>
        <v>195.8</v>
      </c>
    </row>
    <row r="110" spans="1:8" ht="31.5">
      <c r="A110" s="74" t="s">
        <v>73</v>
      </c>
      <c r="B110" s="75" t="s">
        <v>34</v>
      </c>
      <c r="C110" s="75" t="s">
        <v>7</v>
      </c>
      <c r="D110" s="75" t="s">
        <v>45</v>
      </c>
      <c r="E110" s="75" t="s">
        <v>96</v>
      </c>
      <c r="F110" s="75" t="s">
        <v>68</v>
      </c>
      <c r="G110" s="78">
        <v>195.8</v>
      </c>
      <c r="H110" s="78">
        <v>195.8</v>
      </c>
    </row>
    <row r="111" spans="1:8" ht="94.5">
      <c r="A111" s="109" t="s">
        <v>172</v>
      </c>
      <c r="B111" s="75" t="s">
        <v>34</v>
      </c>
      <c r="C111" s="75" t="s">
        <v>7</v>
      </c>
      <c r="D111" s="75" t="s">
        <v>45</v>
      </c>
      <c r="E111" s="85" t="s">
        <v>99</v>
      </c>
      <c r="F111" s="75"/>
      <c r="G111" s="78">
        <f>SUM(G112:G113)</f>
        <v>752</v>
      </c>
      <c r="H111" s="78">
        <f>SUM(H112:H113)</f>
        <v>753.3</v>
      </c>
    </row>
    <row r="112" spans="1:8" ht="141.75">
      <c r="A112" s="74" t="s">
        <v>71</v>
      </c>
      <c r="B112" s="75" t="s">
        <v>34</v>
      </c>
      <c r="C112" s="75" t="s">
        <v>7</v>
      </c>
      <c r="D112" s="75" t="s">
        <v>45</v>
      </c>
      <c r="E112" s="85" t="s">
        <v>99</v>
      </c>
      <c r="F112" s="75" t="s">
        <v>66</v>
      </c>
      <c r="G112" s="78">
        <v>689.5</v>
      </c>
      <c r="H112" s="78">
        <v>689.5</v>
      </c>
    </row>
    <row r="113" spans="1:8" ht="47.25">
      <c r="A113" s="74" t="s">
        <v>72</v>
      </c>
      <c r="B113" s="75" t="s">
        <v>34</v>
      </c>
      <c r="C113" s="75" t="s">
        <v>7</v>
      </c>
      <c r="D113" s="75" t="s">
        <v>45</v>
      </c>
      <c r="E113" s="85" t="s">
        <v>99</v>
      </c>
      <c r="F113" s="75" t="s">
        <v>67</v>
      </c>
      <c r="G113" s="78">
        <v>62.5</v>
      </c>
      <c r="H113" s="78">
        <v>63.8</v>
      </c>
    </row>
    <row r="114" spans="1:8" ht="63">
      <c r="A114" s="74" t="s">
        <v>49</v>
      </c>
      <c r="B114" s="75" t="s">
        <v>34</v>
      </c>
      <c r="C114" s="75" t="s">
        <v>7</v>
      </c>
      <c r="D114" s="75" t="s">
        <v>45</v>
      </c>
      <c r="E114" s="85" t="s">
        <v>100</v>
      </c>
      <c r="F114" s="75"/>
      <c r="G114" s="78">
        <f>SUM(G115:G115)</f>
        <v>378.6</v>
      </c>
      <c r="H114" s="78">
        <f>SUM(H115:H115)</f>
        <v>378.6</v>
      </c>
    </row>
    <row r="115" spans="1:8" ht="141.75">
      <c r="A115" s="74" t="s">
        <v>71</v>
      </c>
      <c r="B115" s="75" t="s">
        <v>34</v>
      </c>
      <c r="C115" s="75" t="s">
        <v>7</v>
      </c>
      <c r="D115" s="75" t="s">
        <v>45</v>
      </c>
      <c r="E115" s="85" t="s">
        <v>100</v>
      </c>
      <c r="F115" s="75" t="s">
        <v>66</v>
      </c>
      <c r="G115" s="78">
        <v>378.6</v>
      </c>
      <c r="H115" s="78">
        <v>378.6</v>
      </c>
    </row>
    <row r="116" spans="1:8" ht="47.25">
      <c r="A116" s="74" t="s">
        <v>51</v>
      </c>
      <c r="B116" s="75" t="s">
        <v>34</v>
      </c>
      <c r="C116" s="75" t="s">
        <v>7</v>
      </c>
      <c r="D116" s="75" t="s">
        <v>45</v>
      </c>
      <c r="E116" s="85" t="s">
        <v>101</v>
      </c>
      <c r="F116" s="75"/>
      <c r="G116" s="78">
        <f>G117</f>
        <v>108.9</v>
      </c>
      <c r="H116" s="78">
        <f>H117</f>
        <v>108.9</v>
      </c>
    </row>
    <row r="117" spans="1:8" ht="47.25">
      <c r="A117" s="74" t="s">
        <v>72</v>
      </c>
      <c r="B117" s="75" t="s">
        <v>34</v>
      </c>
      <c r="C117" s="75" t="s">
        <v>7</v>
      </c>
      <c r="D117" s="75" t="s">
        <v>45</v>
      </c>
      <c r="E117" s="85" t="s">
        <v>101</v>
      </c>
      <c r="F117" s="75" t="s">
        <v>67</v>
      </c>
      <c r="G117" s="78">
        <v>108.9</v>
      </c>
      <c r="H117" s="78">
        <v>108.9</v>
      </c>
    </row>
    <row r="118" spans="1:8" ht="110.25">
      <c r="A118" s="74" t="s">
        <v>173</v>
      </c>
      <c r="B118" s="75" t="s">
        <v>34</v>
      </c>
      <c r="C118" s="75" t="s">
        <v>7</v>
      </c>
      <c r="D118" s="75" t="s">
        <v>45</v>
      </c>
      <c r="E118" s="75" t="s">
        <v>124</v>
      </c>
      <c r="F118" s="75"/>
      <c r="G118" s="78">
        <f>G119</f>
        <v>0.53</v>
      </c>
      <c r="H118" s="78">
        <f>H119</f>
        <v>0.53</v>
      </c>
    </row>
    <row r="119" spans="1:8" ht="141.75">
      <c r="A119" s="74" t="s">
        <v>71</v>
      </c>
      <c r="B119" s="75" t="s">
        <v>34</v>
      </c>
      <c r="C119" s="75" t="s">
        <v>7</v>
      </c>
      <c r="D119" s="75" t="s">
        <v>45</v>
      </c>
      <c r="E119" s="75" t="s">
        <v>124</v>
      </c>
      <c r="F119" s="75" t="s">
        <v>66</v>
      </c>
      <c r="G119" s="78">
        <v>0.53</v>
      </c>
      <c r="H119" s="78">
        <v>0.53</v>
      </c>
    </row>
    <row r="120" spans="1:8" s="10" customFormat="1" ht="189">
      <c r="A120" s="110" t="s">
        <v>174</v>
      </c>
      <c r="B120" s="86" t="s">
        <v>34</v>
      </c>
      <c r="C120" s="86" t="s">
        <v>7</v>
      </c>
      <c r="D120" s="86" t="s">
        <v>45</v>
      </c>
      <c r="E120" s="86" t="s">
        <v>152</v>
      </c>
      <c r="F120" s="86"/>
      <c r="G120" s="78">
        <f>G121</f>
        <v>3925.1</v>
      </c>
      <c r="H120" s="78">
        <f>H121</f>
        <v>3935.7</v>
      </c>
    </row>
    <row r="121" spans="1:8" s="10" customFormat="1" ht="63">
      <c r="A121" s="100" t="s">
        <v>70</v>
      </c>
      <c r="B121" s="86" t="s">
        <v>34</v>
      </c>
      <c r="C121" s="86" t="s">
        <v>7</v>
      </c>
      <c r="D121" s="86" t="s">
        <v>45</v>
      </c>
      <c r="E121" s="86" t="s">
        <v>152</v>
      </c>
      <c r="F121" s="86" t="s">
        <v>69</v>
      </c>
      <c r="G121" s="78">
        <v>3925.1</v>
      </c>
      <c r="H121" s="78">
        <v>3935.7</v>
      </c>
    </row>
    <row r="122" spans="1:8" s="10" customFormat="1" ht="47.25">
      <c r="A122" s="100" t="s">
        <v>12</v>
      </c>
      <c r="B122" s="86" t="s">
        <v>34</v>
      </c>
      <c r="C122" s="86" t="s">
        <v>7</v>
      </c>
      <c r="D122" s="86" t="s">
        <v>45</v>
      </c>
      <c r="E122" s="86" t="s">
        <v>121</v>
      </c>
      <c r="F122" s="86"/>
      <c r="G122" s="78">
        <f>SUM(G123:G123)</f>
        <v>7573</v>
      </c>
      <c r="H122" s="78">
        <f>SUM(H123:H123)</f>
        <v>7594</v>
      </c>
    </row>
    <row r="123" spans="1:8" s="10" customFormat="1" ht="63">
      <c r="A123" s="100" t="s">
        <v>70</v>
      </c>
      <c r="B123" s="86" t="s">
        <v>34</v>
      </c>
      <c r="C123" s="86" t="s">
        <v>7</v>
      </c>
      <c r="D123" s="86" t="s">
        <v>45</v>
      </c>
      <c r="E123" s="86" t="s">
        <v>121</v>
      </c>
      <c r="F123" s="86" t="s">
        <v>69</v>
      </c>
      <c r="G123" s="78">
        <v>7573</v>
      </c>
      <c r="H123" s="78">
        <v>7594</v>
      </c>
    </row>
    <row r="124" spans="1:8" s="10" customFormat="1" ht="78.75">
      <c r="A124" s="100" t="s">
        <v>175</v>
      </c>
      <c r="B124" s="86" t="s">
        <v>34</v>
      </c>
      <c r="C124" s="86" t="s">
        <v>7</v>
      </c>
      <c r="D124" s="86" t="s">
        <v>45</v>
      </c>
      <c r="E124" s="86" t="s">
        <v>123</v>
      </c>
      <c r="F124" s="86"/>
      <c r="G124" s="78">
        <f>SUM(G125:G126)</f>
        <v>1514</v>
      </c>
      <c r="H124" s="78">
        <f>SUM(H125:H126)</f>
        <v>1528</v>
      </c>
    </row>
    <row r="125" spans="1:8" s="10" customFormat="1" ht="141.75">
      <c r="A125" s="100" t="s">
        <v>71</v>
      </c>
      <c r="B125" s="86" t="s">
        <v>34</v>
      </c>
      <c r="C125" s="86" t="s">
        <v>7</v>
      </c>
      <c r="D125" s="86" t="s">
        <v>45</v>
      </c>
      <c r="E125" s="86" t="s">
        <v>123</v>
      </c>
      <c r="F125" s="86" t="s">
        <v>66</v>
      </c>
      <c r="G125" s="78">
        <v>773</v>
      </c>
      <c r="H125" s="78">
        <v>773</v>
      </c>
    </row>
    <row r="126" spans="1:8" s="10" customFormat="1" ht="47.25">
      <c r="A126" s="100" t="s">
        <v>72</v>
      </c>
      <c r="B126" s="86" t="s">
        <v>34</v>
      </c>
      <c r="C126" s="86" t="s">
        <v>7</v>
      </c>
      <c r="D126" s="86" t="s">
        <v>45</v>
      </c>
      <c r="E126" s="86" t="s">
        <v>123</v>
      </c>
      <c r="F126" s="86" t="s">
        <v>67</v>
      </c>
      <c r="G126" s="78">
        <v>741</v>
      </c>
      <c r="H126" s="78">
        <v>755</v>
      </c>
    </row>
    <row r="127" spans="1:8" s="10" customFormat="1" ht="47.25">
      <c r="A127" s="100" t="s">
        <v>21</v>
      </c>
      <c r="B127" s="86" t="s">
        <v>34</v>
      </c>
      <c r="C127" s="86" t="s">
        <v>7</v>
      </c>
      <c r="D127" s="86" t="s">
        <v>45</v>
      </c>
      <c r="E127" s="86" t="s">
        <v>98</v>
      </c>
      <c r="F127" s="86"/>
      <c r="G127" s="78">
        <f>G128+G129+G130</f>
        <v>3187.7</v>
      </c>
      <c r="H127" s="78">
        <f>H128+H129+H130</f>
        <v>3312.6</v>
      </c>
    </row>
    <row r="128" spans="1:8" s="10" customFormat="1" ht="141.75">
      <c r="A128" s="100" t="s">
        <v>71</v>
      </c>
      <c r="B128" s="86" t="s">
        <v>34</v>
      </c>
      <c r="C128" s="86" t="s">
        <v>7</v>
      </c>
      <c r="D128" s="86" t="s">
        <v>45</v>
      </c>
      <c r="E128" s="86" t="s">
        <v>98</v>
      </c>
      <c r="F128" s="86" t="s">
        <v>66</v>
      </c>
      <c r="G128" s="78">
        <v>1964.5</v>
      </c>
      <c r="H128" s="78">
        <v>1964.5</v>
      </c>
    </row>
    <row r="129" spans="1:8" ht="47.25">
      <c r="A129" s="74" t="s">
        <v>72</v>
      </c>
      <c r="B129" s="75" t="s">
        <v>34</v>
      </c>
      <c r="C129" s="75" t="s">
        <v>7</v>
      </c>
      <c r="D129" s="75" t="s">
        <v>45</v>
      </c>
      <c r="E129" s="85" t="s">
        <v>98</v>
      </c>
      <c r="F129" s="75" t="s">
        <v>67</v>
      </c>
      <c r="G129" s="78">
        <v>1218.2</v>
      </c>
      <c r="H129" s="78">
        <v>1343.1</v>
      </c>
    </row>
    <row r="130" spans="1:8" ht="15.75">
      <c r="A130" s="74" t="s">
        <v>39</v>
      </c>
      <c r="B130" s="75" t="s">
        <v>34</v>
      </c>
      <c r="C130" s="75" t="s">
        <v>7</v>
      </c>
      <c r="D130" s="75" t="s">
        <v>45</v>
      </c>
      <c r="E130" s="85" t="s">
        <v>98</v>
      </c>
      <c r="F130" s="75" t="s">
        <v>74</v>
      </c>
      <c r="G130" s="78">
        <v>5</v>
      </c>
      <c r="H130" s="78">
        <v>5</v>
      </c>
    </row>
    <row r="131" spans="1:8" ht="31.5">
      <c r="A131" s="74" t="s">
        <v>176</v>
      </c>
      <c r="B131" s="75" t="s">
        <v>34</v>
      </c>
      <c r="C131" s="75" t="s">
        <v>7</v>
      </c>
      <c r="D131" s="75" t="s">
        <v>45</v>
      </c>
      <c r="E131" s="85" t="s">
        <v>278</v>
      </c>
      <c r="F131" s="86"/>
      <c r="G131" s="78">
        <f>G132</f>
        <v>0</v>
      </c>
      <c r="H131" s="78">
        <f>H132</f>
        <v>0</v>
      </c>
    </row>
    <row r="132" spans="1:8" ht="47.25">
      <c r="A132" s="74" t="s">
        <v>72</v>
      </c>
      <c r="B132" s="75" t="s">
        <v>34</v>
      </c>
      <c r="C132" s="75" t="s">
        <v>7</v>
      </c>
      <c r="D132" s="75" t="s">
        <v>45</v>
      </c>
      <c r="E132" s="85" t="s">
        <v>278</v>
      </c>
      <c r="F132" s="86" t="s">
        <v>67</v>
      </c>
      <c r="G132" s="77"/>
      <c r="H132" s="77"/>
    </row>
    <row r="133" spans="1:8" ht="15.75">
      <c r="A133" s="64" t="s">
        <v>46</v>
      </c>
      <c r="B133" s="65" t="s">
        <v>34</v>
      </c>
      <c r="C133" s="65" t="s">
        <v>10</v>
      </c>
      <c r="D133" s="65" t="s">
        <v>27</v>
      </c>
      <c r="E133" s="65"/>
      <c r="F133" s="65"/>
      <c r="G133" s="66">
        <f aca="true" t="shared" si="8" ref="G133:H136">G134</f>
        <v>2737.1</v>
      </c>
      <c r="H133" s="66">
        <f t="shared" si="8"/>
        <v>2834.9</v>
      </c>
    </row>
    <row r="134" spans="1:8" ht="31.5">
      <c r="A134" s="67" t="s">
        <v>177</v>
      </c>
      <c r="B134" s="68" t="s">
        <v>34</v>
      </c>
      <c r="C134" s="68" t="s">
        <v>10</v>
      </c>
      <c r="D134" s="68" t="s">
        <v>9</v>
      </c>
      <c r="E134" s="68"/>
      <c r="F134" s="68"/>
      <c r="G134" s="70">
        <f t="shared" si="8"/>
        <v>2737.1</v>
      </c>
      <c r="H134" s="70">
        <f t="shared" si="8"/>
        <v>2834.9</v>
      </c>
    </row>
    <row r="135" spans="1:8" s="9" customFormat="1" ht="31.5">
      <c r="A135" s="82" t="s">
        <v>88</v>
      </c>
      <c r="B135" s="83" t="s">
        <v>34</v>
      </c>
      <c r="C135" s="83" t="s">
        <v>10</v>
      </c>
      <c r="D135" s="83" t="s">
        <v>9</v>
      </c>
      <c r="E135" s="83" t="s">
        <v>117</v>
      </c>
      <c r="F135" s="83"/>
      <c r="G135" s="73">
        <f t="shared" si="8"/>
        <v>2737.1</v>
      </c>
      <c r="H135" s="73">
        <f t="shared" si="8"/>
        <v>2834.9</v>
      </c>
    </row>
    <row r="136" spans="1:8" s="9" customFormat="1" ht="94.5">
      <c r="A136" s="111" t="s">
        <v>178</v>
      </c>
      <c r="B136" s="86" t="s">
        <v>34</v>
      </c>
      <c r="C136" s="86" t="s">
        <v>10</v>
      </c>
      <c r="D136" s="86" t="s">
        <v>9</v>
      </c>
      <c r="E136" s="86" t="s">
        <v>102</v>
      </c>
      <c r="F136" s="86"/>
      <c r="G136" s="77">
        <f t="shared" si="8"/>
        <v>2737.1</v>
      </c>
      <c r="H136" s="77">
        <f t="shared" si="8"/>
        <v>2834.9</v>
      </c>
    </row>
    <row r="137" spans="1:8" ht="15.75">
      <c r="A137" s="100" t="s">
        <v>39</v>
      </c>
      <c r="B137" s="86" t="s">
        <v>34</v>
      </c>
      <c r="C137" s="86" t="s">
        <v>10</v>
      </c>
      <c r="D137" s="86" t="s">
        <v>9</v>
      </c>
      <c r="E137" s="86" t="s">
        <v>102</v>
      </c>
      <c r="F137" s="86" t="s">
        <v>74</v>
      </c>
      <c r="G137" s="78">
        <v>2737.1</v>
      </c>
      <c r="H137" s="78">
        <v>2834.9</v>
      </c>
    </row>
    <row r="138" spans="1:8" ht="47.25">
      <c r="A138" s="64" t="s">
        <v>119</v>
      </c>
      <c r="B138" s="65" t="s">
        <v>34</v>
      </c>
      <c r="C138" s="65" t="s">
        <v>9</v>
      </c>
      <c r="D138" s="65" t="s">
        <v>27</v>
      </c>
      <c r="E138" s="65"/>
      <c r="F138" s="65"/>
      <c r="G138" s="66">
        <f aca="true" t="shared" si="9" ref="G138:H140">G139</f>
        <v>3890.9</v>
      </c>
      <c r="H138" s="66">
        <f t="shared" si="9"/>
        <v>3890.9</v>
      </c>
    </row>
    <row r="139" spans="1:8" ht="63">
      <c r="A139" s="67" t="s">
        <v>120</v>
      </c>
      <c r="B139" s="68" t="s">
        <v>34</v>
      </c>
      <c r="C139" s="68" t="s">
        <v>9</v>
      </c>
      <c r="D139" s="68" t="s">
        <v>23</v>
      </c>
      <c r="E139" s="68"/>
      <c r="F139" s="68"/>
      <c r="G139" s="70">
        <f t="shared" si="9"/>
        <v>3890.9</v>
      </c>
      <c r="H139" s="70">
        <f t="shared" si="9"/>
        <v>3890.9</v>
      </c>
    </row>
    <row r="140" spans="1:8" s="9" customFormat="1" ht="31.5">
      <c r="A140" s="82" t="s">
        <v>88</v>
      </c>
      <c r="B140" s="72" t="s">
        <v>34</v>
      </c>
      <c r="C140" s="72" t="s">
        <v>9</v>
      </c>
      <c r="D140" s="72" t="s">
        <v>23</v>
      </c>
      <c r="E140" s="83" t="s">
        <v>117</v>
      </c>
      <c r="F140" s="83"/>
      <c r="G140" s="73">
        <f t="shared" si="9"/>
        <v>3890.9</v>
      </c>
      <c r="H140" s="73">
        <f t="shared" si="9"/>
        <v>3890.9</v>
      </c>
    </row>
    <row r="141" spans="1:8" ht="63">
      <c r="A141" s="74" t="s">
        <v>147</v>
      </c>
      <c r="B141" s="75" t="s">
        <v>34</v>
      </c>
      <c r="C141" s="75" t="s">
        <v>9</v>
      </c>
      <c r="D141" s="75" t="s">
        <v>23</v>
      </c>
      <c r="E141" s="85" t="s">
        <v>137</v>
      </c>
      <c r="F141" s="75"/>
      <c r="G141" s="77">
        <f>SUM(G142)</f>
        <v>3890.9</v>
      </c>
      <c r="H141" s="77">
        <f>SUM(H142)</f>
        <v>3890.9</v>
      </c>
    </row>
    <row r="142" spans="1:8" ht="141.75">
      <c r="A142" s="74" t="s">
        <v>71</v>
      </c>
      <c r="B142" s="75" t="s">
        <v>34</v>
      </c>
      <c r="C142" s="75" t="s">
        <v>9</v>
      </c>
      <c r="D142" s="75" t="s">
        <v>23</v>
      </c>
      <c r="E142" s="85" t="s">
        <v>137</v>
      </c>
      <c r="F142" s="75" t="s">
        <v>66</v>
      </c>
      <c r="G142" s="78">
        <v>3890.9</v>
      </c>
      <c r="H142" s="78">
        <v>3890.9</v>
      </c>
    </row>
    <row r="143" spans="1:8" ht="15.75">
      <c r="A143" s="64" t="s">
        <v>62</v>
      </c>
      <c r="B143" s="65" t="s">
        <v>34</v>
      </c>
      <c r="C143" s="65" t="s">
        <v>8</v>
      </c>
      <c r="D143" s="65" t="s">
        <v>27</v>
      </c>
      <c r="E143" s="65"/>
      <c r="F143" s="79"/>
      <c r="G143" s="66">
        <f>G144+G150+G158+G154</f>
        <v>50550</v>
      </c>
      <c r="H143" s="66">
        <f>H144+H150+H158+H154</f>
        <v>50650</v>
      </c>
    </row>
    <row r="144" spans="1:8" ht="31.5">
      <c r="A144" s="67" t="s">
        <v>61</v>
      </c>
      <c r="B144" s="68" t="s">
        <v>34</v>
      </c>
      <c r="C144" s="68" t="s">
        <v>8</v>
      </c>
      <c r="D144" s="68" t="s">
        <v>43</v>
      </c>
      <c r="E144" s="68"/>
      <c r="F144" s="69"/>
      <c r="G144" s="70">
        <f aca="true" t="shared" si="10" ref="G144:H148">G145</f>
        <v>2416.9</v>
      </c>
      <c r="H144" s="70">
        <f t="shared" si="10"/>
        <v>2416.9</v>
      </c>
    </row>
    <row r="145" spans="1:8" s="26" customFormat="1" ht="126">
      <c r="A145" s="112" t="s">
        <v>179</v>
      </c>
      <c r="B145" s="83" t="s">
        <v>34</v>
      </c>
      <c r="C145" s="83" t="s">
        <v>8</v>
      </c>
      <c r="D145" s="83" t="s">
        <v>43</v>
      </c>
      <c r="E145" s="83" t="s">
        <v>180</v>
      </c>
      <c r="F145" s="84"/>
      <c r="G145" s="73">
        <f t="shared" si="10"/>
        <v>2416.9</v>
      </c>
      <c r="H145" s="73">
        <f t="shared" si="10"/>
        <v>2416.9</v>
      </c>
    </row>
    <row r="146" spans="1:8" s="10" customFormat="1" ht="63">
      <c r="A146" s="113" t="s">
        <v>181</v>
      </c>
      <c r="B146" s="86" t="s">
        <v>34</v>
      </c>
      <c r="C146" s="86" t="s">
        <v>8</v>
      </c>
      <c r="D146" s="86" t="s">
        <v>43</v>
      </c>
      <c r="E146" s="86" t="s">
        <v>182</v>
      </c>
      <c r="F146" s="114"/>
      <c r="G146" s="77">
        <f t="shared" si="10"/>
        <v>2416.9</v>
      </c>
      <c r="H146" s="77">
        <f t="shared" si="10"/>
        <v>2416.9</v>
      </c>
    </row>
    <row r="147" spans="1:8" s="10" customFormat="1" ht="78.75">
      <c r="A147" s="115" t="s">
        <v>334</v>
      </c>
      <c r="B147" s="86" t="s">
        <v>34</v>
      </c>
      <c r="C147" s="86" t="s">
        <v>8</v>
      </c>
      <c r="D147" s="86" t="s">
        <v>43</v>
      </c>
      <c r="E147" s="86" t="s">
        <v>183</v>
      </c>
      <c r="F147" s="114"/>
      <c r="G147" s="77">
        <f t="shared" si="10"/>
        <v>2416.9</v>
      </c>
      <c r="H147" s="77">
        <f t="shared" si="10"/>
        <v>2416.9</v>
      </c>
    </row>
    <row r="148" spans="1:8" ht="189">
      <c r="A148" s="116" t="s">
        <v>184</v>
      </c>
      <c r="B148" s="86" t="s">
        <v>34</v>
      </c>
      <c r="C148" s="86" t="s">
        <v>8</v>
      </c>
      <c r="D148" s="86" t="s">
        <v>43</v>
      </c>
      <c r="E148" s="86" t="s">
        <v>151</v>
      </c>
      <c r="F148" s="86"/>
      <c r="G148" s="77">
        <f t="shared" si="10"/>
        <v>2416.9</v>
      </c>
      <c r="H148" s="77">
        <f t="shared" si="10"/>
        <v>2416.9</v>
      </c>
    </row>
    <row r="149" spans="1:8" ht="47.25">
      <c r="A149" s="100" t="s">
        <v>72</v>
      </c>
      <c r="B149" s="86" t="s">
        <v>34</v>
      </c>
      <c r="C149" s="86" t="s">
        <v>8</v>
      </c>
      <c r="D149" s="86" t="s">
        <v>43</v>
      </c>
      <c r="E149" s="86" t="s">
        <v>151</v>
      </c>
      <c r="F149" s="86" t="s">
        <v>67</v>
      </c>
      <c r="G149" s="78">
        <v>2416.9</v>
      </c>
      <c r="H149" s="78">
        <v>2416.9</v>
      </c>
    </row>
    <row r="150" spans="1:8" ht="15.75">
      <c r="A150" s="67" t="s">
        <v>148</v>
      </c>
      <c r="B150" s="68" t="s">
        <v>34</v>
      </c>
      <c r="C150" s="68" t="s">
        <v>8</v>
      </c>
      <c r="D150" s="68" t="s">
        <v>25</v>
      </c>
      <c r="E150" s="68"/>
      <c r="F150" s="68"/>
      <c r="G150" s="70">
        <f aca="true" t="shared" si="11" ref="G150:H152">G151</f>
        <v>556.8</v>
      </c>
      <c r="H150" s="70">
        <f t="shared" si="11"/>
        <v>556.8</v>
      </c>
    </row>
    <row r="151" spans="1:8" s="9" customFormat="1" ht="31.5">
      <c r="A151" s="82" t="s">
        <v>88</v>
      </c>
      <c r="B151" s="83" t="s">
        <v>34</v>
      </c>
      <c r="C151" s="83" t="s">
        <v>8</v>
      </c>
      <c r="D151" s="83" t="s">
        <v>25</v>
      </c>
      <c r="E151" s="83" t="s">
        <v>117</v>
      </c>
      <c r="F151" s="83"/>
      <c r="G151" s="73">
        <f t="shared" si="11"/>
        <v>556.8</v>
      </c>
      <c r="H151" s="73">
        <f t="shared" si="11"/>
        <v>556.8</v>
      </c>
    </row>
    <row r="152" spans="1:8" s="9" customFormat="1" ht="63">
      <c r="A152" s="100" t="s">
        <v>185</v>
      </c>
      <c r="B152" s="75" t="s">
        <v>34</v>
      </c>
      <c r="C152" s="75" t="s">
        <v>8</v>
      </c>
      <c r="D152" s="75" t="s">
        <v>25</v>
      </c>
      <c r="E152" s="75" t="s">
        <v>149</v>
      </c>
      <c r="F152" s="86"/>
      <c r="G152" s="77">
        <f t="shared" si="11"/>
        <v>556.8</v>
      </c>
      <c r="H152" s="77">
        <f t="shared" si="11"/>
        <v>556.8</v>
      </c>
    </row>
    <row r="153" spans="1:8" ht="47.25">
      <c r="A153" s="74" t="s">
        <v>72</v>
      </c>
      <c r="B153" s="75" t="s">
        <v>34</v>
      </c>
      <c r="C153" s="75" t="s">
        <v>8</v>
      </c>
      <c r="D153" s="75" t="s">
        <v>25</v>
      </c>
      <c r="E153" s="75" t="s">
        <v>149</v>
      </c>
      <c r="F153" s="75" t="s">
        <v>67</v>
      </c>
      <c r="G153" s="78">
        <v>556.8</v>
      </c>
      <c r="H153" s="78">
        <v>556.8</v>
      </c>
    </row>
    <row r="154" spans="1:8" ht="15.75">
      <c r="A154" s="67" t="s">
        <v>251</v>
      </c>
      <c r="B154" s="68" t="s">
        <v>34</v>
      </c>
      <c r="C154" s="68" t="s">
        <v>8</v>
      </c>
      <c r="D154" s="68" t="s">
        <v>17</v>
      </c>
      <c r="E154" s="68"/>
      <c r="F154" s="68"/>
      <c r="G154" s="70">
        <f aca="true" t="shared" si="12" ref="G154:H156">G155</f>
        <v>16976.3</v>
      </c>
      <c r="H154" s="70">
        <f t="shared" si="12"/>
        <v>16976.3</v>
      </c>
    </row>
    <row r="155" spans="1:8" ht="31.5">
      <c r="A155" s="82" t="s">
        <v>88</v>
      </c>
      <c r="B155" s="83" t="s">
        <v>34</v>
      </c>
      <c r="C155" s="83" t="s">
        <v>8</v>
      </c>
      <c r="D155" s="83" t="s">
        <v>17</v>
      </c>
      <c r="E155" s="83" t="s">
        <v>117</v>
      </c>
      <c r="F155" s="83"/>
      <c r="G155" s="73">
        <f t="shared" si="12"/>
        <v>16976.3</v>
      </c>
      <c r="H155" s="73">
        <f t="shared" si="12"/>
        <v>16976.3</v>
      </c>
    </row>
    <row r="156" spans="1:8" ht="78.75">
      <c r="A156" s="74" t="s">
        <v>358</v>
      </c>
      <c r="B156" s="75" t="s">
        <v>34</v>
      </c>
      <c r="C156" s="75" t="s">
        <v>8</v>
      </c>
      <c r="D156" s="75" t="s">
        <v>17</v>
      </c>
      <c r="E156" s="86" t="s">
        <v>357</v>
      </c>
      <c r="F156" s="86"/>
      <c r="G156" s="77">
        <f t="shared" si="12"/>
        <v>16976.3</v>
      </c>
      <c r="H156" s="77">
        <f t="shared" si="12"/>
        <v>16976.3</v>
      </c>
    </row>
    <row r="157" spans="1:10" ht="47.25">
      <c r="A157" s="74" t="s">
        <v>72</v>
      </c>
      <c r="B157" s="75" t="s">
        <v>34</v>
      </c>
      <c r="C157" s="75" t="s">
        <v>8</v>
      </c>
      <c r="D157" s="75" t="s">
        <v>17</v>
      </c>
      <c r="E157" s="86" t="s">
        <v>357</v>
      </c>
      <c r="F157" s="86" t="s">
        <v>67</v>
      </c>
      <c r="G157" s="78">
        <v>16976.3</v>
      </c>
      <c r="H157" s="78">
        <v>16976.3</v>
      </c>
      <c r="J157" s="40"/>
    </row>
    <row r="158" spans="1:8" ht="31.5">
      <c r="A158" s="67" t="s">
        <v>186</v>
      </c>
      <c r="B158" s="68" t="s">
        <v>34</v>
      </c>
      <c r="C158" s="68" t="s">
        <v>8</v>
      </c>
      <c r="D158" s="68" t="s">
        <v>16</v>
      </c>
      <c r="E158" s="68"/>
      <c r="F158" s="68"/>
      <c r="G158" s="70">
        <f aca="true" t="shared" si="13" ref="G158:H160">G159</f>
        <v>30600</v>
      </c>
      <c r="H158" s="70">
        <f t="shared" si="13"/>
        <v>30700</v>
      </c>
    </row>
    <row r="159" spans="1:8" ht="15.75">
      <c r="A159" s="74" t="s">
        <v>76</v>
      </c>
      <c r="B159" s="75" t="s">
        <v>34</v>
      </c>
      <c r="C159" s="75" t="s">
        <v>8</v>
      </c>
      <c r="D159" s="75" t="s">
        <v>16</v>
      </c>
      <c r="E159" s="85" t="s">
        <v>187</v>
      </c>
      <c r="F159" s="75"/>
      <c r="G159" s="77">
        <f t="shared" si="13"/>
        <v>30600</v>
      </c>
      <c r="H159" s="77">
        <f t="shared" si="13"/>
        <v>30700</v>
      </c>
    </row>
    <row r="160" spans="1:8" ht="94.5">
      <c r="A160" s="74" t="s">
        <v>188</v>
      </c>
      <c r="B160" s="75" t="s">
        <v>34</v>
      </c>
      <c r="C160" s="75" t="s">
        <v>8</v>
      </c>
      <c r="D160" s="75" t="s">
        <v>16</v>
      </c>
      <c r="E160" s="85" t="s">
        <v>139</v>
      </c>
      <c r="F160" s="75"/>
      <c r="G160" s="77">
        <f t="shared" si="13"/>
        <v>30600</v>
      </c>
      <c r="H160" s="77">
        <f t="shared" si="13"/>
        <v>30700</v>
      </c>
    </row>
    <row r="161" spans="1:8" ht="47.25">
      <c r="A161" s="74" t="s">
        <v>72</v>
      </c>
      <c r="B161" s="75" t="s">
        <v>34</v>
      </c>
      <c r="C161" s="75" t="s">
        <v>8</v>
      </c>
      <c r="D161" s="75" t="s">
        <v>16</v>
      </c>
      <c r="E161" s="85" t="s">
        <v>139</v>
      </c>
      <c r="F161" s="75" t="s">
        <v>67</v>
      </c>
      <c r="G161" s="78">
        <v>30600</v>
      </c>
      <c r="H161" s="78">
        <v>30700</v>
      </c>
    </row>
    <row r="162" spans="1:8" ht="31.5">
      <c r="A162" s="64" t="s">
        <v>189</v>
      </c>
      <c r="B162" s="65" t="s">
        <v>34</v>
      </c>
      <c r="C162" s="65" t="s">
        <v>43</v>
      </c>
      <c r="D162" s="65" t="s">
        <v>27</v>
      </c>
      <c r="E162" s="65"/>
      <c r="F162" s="65"/>
      <c r="G162" s="66">
        <f>G163+G175+G169</f>
        <v>31067</v>
      </c>
      <c r="H162" s="66">
        <f>H163+H175+H169</f>
        <v>31067</v>
      </c>
    </row>
    <row r="163" spans="1:8" ht="15.75">
      <c r="A163" s="67" t="s">
        <v>44</v>
      </c>
      <c r="B163" s="68" t="s">
        <v>34</v>
      </c>
      <c r="C163" s="68" t="s">
        <v>43</v>
      </c>
      <c r="D163" s="68" t="s">
        <v>7</v>
      </c>
      <c r="E163" s="68"/>
      <c r="F163" s="68"/>
      <c r="G163" s="70">
        <f aca="true" t="shared" si="14" ref="G163:H167">G164</f>
        <v>27067</v>
      </c>
      <c r="H163" s="70">
        <f t="shared" si="14"/>
        <v>27067</v>
      </c>
    </row>
    <row r="164" spans="1:8" s="26" customFormat="1" ht="110.25">
      <c r="A164" s="117" t="s">
        <v>190</v>
      </c>
      <c r="B164" s="83" t="s">
        <v>34</v>
      </c>
      <c r="C164" s="83" t="s">
        <v>43</v>
      </c>
      <c r="D164" s="83" t="s">
        <v>7</v>
      </c>
      <c r="E164" s="83" t="s">
        <v>191</v>
      </c>
      <c r="F164" s="83"/>
      <c r="G164" s="73">
        <f t="shared" si="14"/>
        <v>27067</v>
      </c>
      <c r="H164" s="73">
        <f t="shared" si="14"/>
        <v>27067</v>
      </c>
    </row>
    <row r="165" spans="1:8" s="10" customFormat="1" ht="126">
      <c r="A165" s="115" t="s">
        <v>192</v>
      </c>
      <c r="B165" s="86" t="s">
        <v>34</v>
      </c>
      <c r="C165" s="86" t="s">
        <v>43</v>
      </c>
      <c r="D165" s="86" t="s">
        <v>7</v>
      </c>
      <c r="E165" s="86" t="s">
        <v>193</v>
      </c>
      <c r="F165" s="83"/>
      <c r="G165" s="77">
        <f t="shared" si="14"/>
        <v>27067</v>
      </c>
      <c r="H165" s="77">
        <f t="shared" si="14"/>
        <v>27067</v>
      </c>
    </row>
    <row r="166" spans="1:8" s="10" customFormat="1" ht="63">
      <c r="A166" s="118" t="s">
        <v>335</v>
      </c>
      <c r="B166" s="86" t="s">
        <v>34</v>
      </c>
      <c r="C166" s="86" t="s">
        <v>43</v>
      </c>
      <c r="D166" s="86" t="s">
        <v>7</v>
      </c>
      <c r="E166" s="86" t="s">
        <v>194</v>
      </c>
      <c r="F166" s="83"/>
      <c r="G166" s="77">
        <f t="shared" si="14"/>
        <v>27067</v>
      </c>
      <c r="H166" s="77">
        <f t="shared" si="14"/>
        <v>27067</v>
      </c>
    </row>
    <row r="167" spans="1:8" ht="47.25">
      <c r="A167" s="100" t="s">
        <v>195</v>
      </c>
      <c r="B167" s="86" t="s">
        <v>34</v>
      </c>
      <c r="C167" s="86" t="s">
        <v>43</v>
      </c>
      <c r="D167" s="86" t="s">
        <v>7</v>
      </c>
      <c r="E167" s="86" t="s">
        <v>129</v>
      </c>
      <c r="F167" s="86"/>
      <c r="G167" s="77">
        <f t="shared" si="14"/>
        <v>27067</v>
      </c>
      <c r="H167" s="77">
        <f t="shared" si="14"/>
        <v>27067</v>
      </c>
    </row>
    <row r="168" spans="1:8" ht="78.75">
      <c r="A168" s="118" t="s">
        <v>135</v>
      </c>
      <c r="B168" s="86" t="s">
        <v>34</v>
      </c>
      <c r="C168" s="86" t="s">
        <v>43</v>
      </c>
      <c r="D168" s="86" t="s">
        <v>7</v>
      </c>
      <c r="E168" s="86" t="s">
        <v>129</v>
      </c>
      <c r="F168" s="86" t="s">
        <v>69</v>
      </c>
      <c r="G168" s="78">
        <v>27067</v>
      </c>
      <c r="H168" s="78">
        <v>27067</v>
      </c>
    </row>
    <row r="169" spans="1:8" ht="15.75">
      <c r="A169" s="67" t="s">
        <v>363</v>
      </c>
      <c r="B169" s="68" t="s">
        <v>34</v>
      </c>
      <c r="C169" s="68" t="s">
        <v>43</v>
      </c>
      <c r="D169" s="68" t="s">
        <v>9</v>
      </c>
      <c r="E169" s="68"/>
      <c r="F169" s="68"/>
      <c r="G169" s="70">
        <f aca="true" t="shared" si="15" ref="G169:H173">G170</f>
        <v>4000</v>
      </c>
      <c r="H169" s="70">
        <f t="shared" si="15"/>
        <v>4000</v>
      </c>
    </row>
    <row r="170" spans="1:8" ht="126">
      <c r="A170" s="140" t="s">
        <v>179</v>
      </c>
      <c r="B170" s="108" t="s">
        <v>34</v>
      </c>
      <c r="C170" s="108" t="s">
        <v>43</v>
      </c>
      <c r="D170" s="108" t="s">
        <v>9</v>
      </c>
      <c r="E170" s="108" t="s">
        <v>180</v>
      </c>
      <c r="F170" s="108"/>
      <c r="G170" s="91">
        <f t="shared" si="15"/>
        <v>4000</v>
      </c>
      <c r="H170" s="91">
        <f t="shared" si="15"/>
        <v>4000</v>
      </c>
    </row>
    <row r="171" spans="1:8" ht="47.25">
      <c r="A171" s="93" t="s">
        <v>364</v>
      </c>
      <c r="B171" s="124" t="s">
        <v>34</v>
      </c>
      <c r="C171" s="124" t="s">
        <v>43</v>
      </c>
      <c r="D171" s="124" t="s">
        <v>9</v>
      </c>
      <c r="E171" s="124" t="s">
        <v>365</v>
      </c>
      <c r="F171" s="124"/>
      <c r="G171" s="78">
        <f t="shared" si="15"/>
        <v>4000</v>
      </c>
      <c r="H171" s="78">
        <f t="shared" si="15"/>
        <v>4000</v>
      </c>
    </row>
    <row r="172" spans="1:8" ht="63">
      <c r="A172" s="93" t="s">
        <v>366</v>
      </c>
      <c r="B172" s="124" t="s">
        <v>34</v>
      </c>
      <c r="C172" s="124" t="s">
        <v>43</v>
      </c>
      <c r="D172" s="124" t="s">
        <v>9</v>
      </c>
      <c r="E172" s="124" t="s">
        <v>367</v>
      </c>
      <c r="F172" s="124"/>
      <c r="G172" s="78">
        <f t="shared" si="15"/>
        <v>4000</v>
      </c>
      <c r="H172" s="78">
        <f t="shared" si="15"/>
        <v>4000</v>
      </c>
    </row>
    <row r="173" spans="1:8" ht="63">
      <c r="A173" s="93" t="s">
        <v>368</v>
      </c>
      <c r="B173" s="124" t="s">
        <v>34</v>
      </c>
      <c r="C173" s="124" t="s">
        <v>43</v>
      </c>
      <c r="D173" s="124" t="s">
        <v>9</v>
      </c>
      <c r="E173" s="124" t="s">
        <v>369</v>
      </c>
      <c r="F173" s="124"/>
      <c r="G173" s="78">
        <f t="shared" si="15"/>
        <v>4000</v>
      </c>
      <c r="H173" s="78">
        <f t="shared" si="15"/>
        <v>4000</v>
      </c>
    </row>
    <row r="174" spans="1:10" ht="15.75">
      <c r="A174" s="101" t="s">
        <v>39</v>
      </c>
      <c r="B174" s="124" t="s">
        <v>34</v>
      </c>
      <c r="C174" s="124" t="s">
        <v>43</v>
      </c>
      <c r="D174" s="124" t="s">
        <v>9</v>
      </c>
      <c r="E174" s="124" t="s">
        <v>369</v>
      </c>
      <c r="F174" s="124" t="s">
        <v>74</v>
      </c>
      <c r="G174" s="78">
        <v>4000</v>
      </c>
      <c r="H174" s="78">
        <v>4000</v>
      </c>
      <c r="J174" s="40"/>
    </row>
    <row r="175" spans="1:8" ht="47.25">
      <c r="A175" s="67" t="s">
        <v>87</v>
      </c>
      <c r="B175" s="68" t="s">
        <v>34</v>
      </c>
      <c r="C175" s="68" t="s">
        <v>43</v>
      </c>
      <c r="D175" s="68" t="s">
        <v>43</v>
      </c>
      <c r="E175" s="68"/>
      <c r="F175" s="68"/>
      <c r="G175" s="70">
        <f>G176</f>
        <v>0</v>
      </c>
      <c r="H175" s="70">
        <f>H176</f>
        <v>0</v>
      </c>
    </row>
    <row r="176" spans="1:8" ht="31.5">
      <c r="A176" s="71" t="s">
        <v>88</v>
      </c>
      <c r="B176" s="72" t="s">
        <v>34</v>
      </c>
      <c r="C176" s="72" t="s">
        <v>43</v>
      </c>
      <c r="D176" s="72" t="s">
        <v>43</v>
      </c>
      <c r="E176" s="72" t="s">
        <v>117</v>
      </c>
      <c r="F176" s="72"/>
      <c r="G176" s="73">
        <f>SUM(G177)</f>
        <v>0</v>
      </c>
      <c r="H176" s="73">
        <f>SUM(H177)</f>
        <v>0</v>
      </c>
    </row>
    <row r="177" spans="1:8" ht="141.75">
      <c r="A177" s="74" t="s">
        <v>89</v>
      </c>
      <c r="B177" s="75" t="s">
        <v>34</v>
      </c>
      <c r="C177" s="75" t="s">
        <v>91</v>
      </c>
      <c r="D177" s="75" t="s">
        <v>43</v>
      </c>
      <c r="E177" s="75" t="s">
        <v>103</v>
      </c>
      <c r="F177" s="75"/>
      <c r="G177" s="77">
        <f>G178</f>
        <v>0</v>
      </c>
      <c r="H177" s="77">
        <f>H178</f>
        <v>0</v>
      </c>
    </row>
    <row r="178" spans="1:8" ht="141.75">
      <c r="A178" s="74" t="s">
        <v>90</v>
      </c>
      <c r="B178" s="75" t="s">
        <v>34</v>
      </c>
      <c r="C178" s="75" t="s">
        <v>91</v>
      </c>
      <c r="D178" s="75" t="s">
        <v>43</v>
      </c>
      <c r="E178" s="75" t="s">
        <v>103</v>
      </c>
      <c r="F178" s="75" t="s">
        <v>66</v>
      </c>
      <c r="G178" s="77"/>
      <c r="H178" s="77"/>
    </row>
    <row r="179" spans="1:8" ht="15.75">
      <c r="A179" s="64" t="s">
        <v>196</v>
      </c>
      <c r="B179" s="65" t="s">
        <v>34</v>
      </c>
      <c r="C179" s="65" t="s">
        <v>25</v>
      </c>
      <c r="D179" s="65" t="s">
        <v>27</v>
      </c>
      <c r="E179" s="65"/>
      <c r="F179" s="65"/>
      <c r="G179" s="66">
        <f aca="true" t="shared" si="16" ref="G179:H184">G180</f>
        <v>3698</v>
      </c>
      <c r="H179" s="66">
        <f t="shared" si="16"/>
        <v>3698</v>
      </c>
    </row>
    <row r="180" spans="1:8" ht="47.25">
      <c r="A180" s="67" t="s">
        <v>92</v>
      </c>
      <c r="B180" s="68" t="s">
        <v>34</v>
      </c>
      <c r="C180" s="68" t="s">
        <v>25</v>
      </c>
      <c r="D180" s="68" t="s">
        <v>9</v>
      </c>
      <c r="E180" s="68"/>
      <c r="F180" s="68"/>
      <c r="G180" s="70">
        <f t="shared" si="16"/>
        <v>3698</v>
      </c>
      <c r="H180" s="70">
        <f t="shared" si="16"/>
        <v>3698</v>
      </c>
    </row>
    <row r="181" spans="1:8" s="26" customFormat="1" ht="110.25">
      <c r="A181" s="119" t="s">
        <v>198</v>
      </c>
      <c r="B181" s="83" t="s">
        <v>34</v>
      </c>
      <c r="C181" s="83" t="s">
        <v>25</v>
      </c>
      <c r="D181" s="83" t="s">
        <v>9</v>
      </c>
      <c r="E181" s="83" t="s">
        <v>197</v>
      </c>
      <c r="F181" s="83"/>
      <c r="G181" s="73">
        <f t="shared" si="16"/>
        <v>3698</v>
      </c>
      <c r="H181" s="73">
        <f t="shared" si="16"/>
        <v>3698</v>
      </c>
    </row>
    <row r="182" spans="1:8" s="9" customFormat="1" ht="63">
      <c r="A182" s="113" t="s">
        <v>200</v>
      </c>
      <c r="B182" s="86" t="s">
        <v>34</v>
      </c>
      <c r="C182" s="86" t="s">
        <v>25</v>
      </c>
      <c r="D182" s="86" t="s">
        <v>9</v>
      </c>
      <c r="E182" s="86" t="s">
        <v>199</v>
      </c>
      <c r="F182" s="86"/>
      <c r="G182" s="77">
        <f t="shared" si="16"/>
        <v>3698</v>
      </c>
      <c r="H182" s="77">
        <f t="shared" si="16"/>
        <v>3698</v>
      </c>
    </row>
    <row r="183" spans="1:8" s="9" customFormat="1" ht="31.5">
      <c r="A183" s="115" t="s">
        <v>336</v>
      </c>
      <c r="B183" s="86" t="s">
        <v>34</v>
      </c>
      <c r="C183" s="86" t="s">
        <v>25</v>
      </c>
      <c r="D183" s="86" t="s">
        <v>9</v>
      </c>
      <c r="E183" s="86" t="s">
        <v>202</v>
      </c>
      <c r="F183" s="86"/>
      <c r="G183" s="77">
        <f t="shared" si="16"/>
        <v>3698</v>
      </c>
      <c r="H183" s="77">
        <f t="shared" si="16"/>
        <v>3698</v>
      </c>
    </row>
    <row r="184" spans="1:8" ht="31.5">
      <c r="A184" s="120" t="s">
        <v>93</v>
      </c>
      <c r="B184" s="75" t="s">
        <v>34</v>
      </c>
      <c r="C184" s="75" t="s">
        <v>25</v>
      </c>
      <c r="D184" s="75" t="s">
        <v>9</v>
      </c>
      <c r="E184" s="75" t="s">
        <v>201</v>
      </c>
      <c r="F184" s="75"/>
      <c r="G184" s="77">
        <f t="shared" si="16"/>
        <v>3698</v>
      </c>
      <c r="H184" s="77">
        <f t="shared" si="16"/>
        <v>3698</v>
      </c>
    </row>
    <row r="185" spans="1:8" ht="47.25">
      <c r="A185" s="74" t="s">
        <v>72</v>
      </c>
      <c r="B185" s="75" t="s">
        <v>34</v>
      </c>
      <c r="C185" s="75" t="s">
        <v>25</v>
      </c>
      <c r="D185" s="75" t="s">
        <v>9</v>
      </c>
      <c r="E185" s="75" t="s">
        <v>201</v>
      </c>
      <c r="F185" s="75" t="s">
        <v>67</v>
      </c>
      <c r="G185" s="78">
        <v>3698</v>
      </c>
      <c r="H185" s="78">
        <v>3698</v>
      </c>
    </row>
    <row r="186" spans="1:8" ht="31.5">
      <c r="A186" s="64" t="s">
        <v>154</v>
      </c>
      <c r="B186" s="65" t="s">
        <v>34</v>
      </c>
      <c r="C186" s="65" t="s">
        <v>17</v>
      </c>
      <c r="D186" s="65" t="s">
        <v>27</v>
      </c>
      <c r="E186" s="65"/>
      <c r="F186" s="65"/>
      <c r="G186" s="66">
        <f aca="true" t="shared" si="17" ref="G186:H189">G187</f>
        <v>1000</v>
      </c>
      <c r="H186" s="66">
        <f t="shared" si="17"/>
        <v>1000</v>
      </c>
    </row>
    <row r="187" spans="1:8" ht="15.75">
      <c r="A187" s="67" t="s">
        <v>35</v>
      </c>
      <c r="B187" s="68" t="s">
        <v>34</v>
      </c>
      <c r="C187" s="68" t="s">
        <v>17</v>
      </c>
      <c r="D187" s="68" t="s">
        <v>7</v>
      </c>
      <c r="E187" s="68"/>
      <c r="F187" s="68"/>
      <c r="G187" s="70">
        <f t="shared" si="17"/>
        <v>1000</v>
      </c>
      <c r="H187" s="70">
        <f t="shared" si="17"/>
        <v>1000</v>
      </c>
    </row>
    <row r="188" spans="1:8" ht="31.5">
      <c r="A188" s="82" t="s">
        <v>88</v>
      </c>
      <c r="B188" s="83" t="s">
        <v>34</v>
      </c>
      <c r="C188" s="83" t="s">
        <v>17</v>
      </c>
      <c r="D188" s="83" t="s">
        <v>7</v>
      </c>
      <c r="E188" s="83" t="s">
        <v>117</v>
      </c>
      <c r="F188" s="83"/>
      <c r="G188" s="73">
        <f t="shared" si="17"/>
        <v>1000</v>
      </c>
      <c r="H188" s="73">
        <f t="shared" si="17"/>
        <v>1000</v>
      </c>
    </row>
    <row r="189" spans="1:8" ht="31.5">
      <c r="A189" s="100" t="s">
        <v>155</v>
      </c>
      <c r="B189" s="86" t="s">
        <v>34</v>
      </c>
      <c r="C189" s="86" t="s">
        <v>17</v>
      </c>
      <c r="D189" s="86" t="s">
        <v>7</v>
      </c>
      <c r="E189" s="86" t="s">
        <v>131</v>
      </c>
      <c r="F189" s="86"/>
      <c r="G189" s="77">
        <f t="shared" si="17"/>
        <v>1000</v>
      </c>
      <c r="H189" s="77">
        <f t="shared" si="17"/>
        <v>1000</v>
      </c>
    </row>
    <row r="190" spans="1:8" ht="47.25">
      <c r="A190" s="100" t="s">
        <v>72</v>
      </c>
      <c r="B190" s="86" t="s">
        <v>34</v>
      </c>
      <c r="C190" s="86" t="s">
        <v>17</v>
      </c>
      <c r="D190" s="86" t="s">
        <v>7</v>
      </c>
      <c r="E190" s="86" t="s">
        <v>131</v>
      </c>
      <c r="F190" s="86" t="s">
        <v>67</v>
      </c>
      <c r="G190" s="78">
        <v>1000</v>
      </c>
      <c r="H190" s="78">
        <v>1000</v>
      </c>
    </row>
    <row r="191" spans="1:8" ht="15.75">
      <c r="A191" s="64" t="s">
        <v>203</v>
      </c>
      <c r="B191" s="65" t="s">
        <v>34</v>
      </c>
      <c r="C191" s="65" t="s">
        <v>16</v>
      </c>
      <c r="D191" s="65" t="s">
        <v>27</v>
      </c>
      <c r="E191" s="65"/>
      <c r="F191" s="65"/>
      <c r="G191" s="66">
        <f aca="true" t="shared" si="18" ref="G191:H193">G192</f>
        <v>1376.2</v>
      </c>
      <c r="H191" s="66">
        <f t="shared" si="18"/>
        <v>1418</v>
      </c>
    </row>
    <row r="192" spans="1:8" ht="47.25">
      <c r="A192" s="67" t="s">
        <v>204</v>
      </c>
      <c r="B192" s="68" t="s">
        <v>34</v>
      </c>
      <c r="C192" s="68" t="s">
        <v>16</v>
      </c>
      <c r="D192" s="68" t="s">
        <v>14</v>
      </c>
      <c r="E192" s="68"/>
      <c r="F192" s="68"/>
      <c r="G192" s="70">
        <f t="shared" si="18"/>
        <v>1376.2</v>
      </c>
      <c r="H192" s="70">
        <f t="shared" si="18"/>
        <v>1418</v>
      </c>
    </row>
    <row r="193" spans="1:8" s="2" customFormat="1" ht="63">
      <c r="A193" s="121" t="s">
        <v>205</v>
      </c>
      <c r="B193" s="122" t="s">
        <v>34</v>
      </c>
      <c r="C193" s="122" t="s">
        <v>16</v>
      </c>
      <c r="D193" s="122" t="s">
        <v>14</v>
      </c>
      <c r="E193" s="122" t="s">
        <v>206</v>
      </c>
      <c r="F193" s="122"/>
      <c r="G193" s="123">
        <f t="shared" si="18"/>
        <v>1376.2</v>
      </c>
      <c r="H193" s="123">
        <f t="shared" si="18"/>
        <v>1418</v>
      </c>
    </row>
    <row r="194" spans="1:8" ht="94.5">
      <c r="A194" s="113" t="s">
        <v>208</v>
      </c>
      <c r="B194" s="75" t="s">
        <v>34</v>
      </c>
      <c r="C194" s="75" t="s">
        <v>16</v>
      </c>
      <c r="D194" s="75" t="s">
        <v>14</v>
      </c>
      <c r="E194" s="75" t="s">
        <v>207</v>
      </c>
      <c r="F194" s="75"/>
      <c r="G194" s="77">
        <f>G196</f>
        <v>1376.2</v>
      </c>
      <c r="H194" s="77">
        <f>H196</f>
        <v>1418</v>
      </c>
    </row>
    <row r="195" spans="1:8" ht="47.25">
      <c r="A195" s="115" t="s">
        <v>337</v>
      </c>
      <c r="B195" s="124" t="s">
        <v>34</v>
      </c>
      <c r="C195" s="124" t="s">
        <v>16</v>
      </c>
      <c r="D195" s="124" t="s">
        <v>14</v>
      </c>
      <c r="E195" s="124" t="s">
        <v>209</v>
      </c>
      <c r="F195" s="124"/>
      <c r="G195" s="78">
        <f>G196</f>
        <v>1376.2</v>
      </c>
      <c r="H195" s="78">
        <f>H196</f>
        <v>1418</v>
      </c>
    </row>
    <row r="196" spans="1:8" ht="283.5">
      <c r="A196" s="125" t="s">
        <v>128</v>
      </c>
      <c r="B196" s="124" t="s">
        <v>34</v>
      </c>
      <c r="C196" s="124" t="s">
        <v>16</v>
      </c>
      <c r="D196" s="124" t="s">
        <v>14</v>
      </c>
      <c r="E196" s="124" t="s">
        <v>104</v>
      </c>
      <c r="F196" s="124"/>
      <c r="G196" s="78">
        <f>G197</f>
        <v>1376.2</v>
      </c>
      <c r="H196" s="78">
        <f>H197</f>
        <v>1418</v>
      </c>
    </row>
    <row r="197" spans="1:8" ht="47.25">
      <c r="A197" s="101" t="s">
        <v>72</v>
      </c>
      <c r="B197" s="124" t="s">
        <v>34</v>
      </c>
      <c r="C197" s="124" t="s">
        <v>16</v>
      </c>
      <c r="D197" s="124" t="s">
        <v>14</v>
      </c>
      <c r="E197" s="124" t="s">
        <v>104</v>
      </c>
      <c r="F197" s="124" t="s">
        <v>67</v>
      </c>
      <c r="G197" s="78">
        <v>1376.2</v>
      </c>
      <c r="H197" s="78">
        <v>1418</v>
      </c>
    </row>
    <row r="198" spans="1:8" ht="15.75">
      <c r="A198" s="64" t="s">
        <v>83</v>
      </c>
      <c r="B198" s="65" t="s">
        <v>34</v>
      </c>
      <c r="C198" s="65" t="s">
        <v>18</v>
      </c>
      <c r="D198" s="65" t="s">
        <v>27</v>
      </c>
      <c r="E198" s="79"/>
      <c r="F198" s="65"/>
      <c r="G198" s="66">
        <f>G199+G203</f>
        <v>585</v>
      </c>
      <c r="H198" s="66">
        <f>H199+H203</f>
        <v>585</v>
      </c>
    </row>
    <row r="199" spans="1:8" ht="15.75">
      <c r="A199" s="67" t="s">
        <v>84</v>
      </c>
      <c r="B199" s="68" t="s">
        <v>34</v>
      </c>
      <c r="C199" s="68" t="s">
        <v>18</v>
      </c>
      <c r="D199" s="68" t="s">
        <v>7</v>
      </c>
      <c r="E199" s="69"/>
      <c r="F199" s="68"/>
      <c r="G199" s="70">
        <f aca="true" t="shared" si="19" ref="G199:H201">G200</f>
        <v>556.5</v>
      </c>
      <c r="H199" s="70">
        <f t="shared" si="19"/>
        <v>556.5</v>
      </c>
    </row>
    <row r="200" spans="1:8" s="8" customFormat="1" ht="31.5">
      <c r="A200" s="82" t="s">
        <v>88</v>
      </c>
      <c r="B200" s="83" t="s">
        <v>34</v>
      </c>
      <c r="C200" s="83" t="s">
        <v>18</v>
      </c>
      <c r="D200" s="83" t="s">
        <v>7</v>
      </c>
      <c r="E200" s="84" t="s">
        <v>117</v>
      </c>
      <c r="F200" s="83"/>
      <c r="G200" s="73">
        <f t="shared" si="19"/>
        <v>556.5</v>
      </c>
      <c r="H200" s="73">
        <f t="shared" si="19"/>
        <v>556.5</v>
      </c>
    </row>
    <row r="201" spans="1:8" ht="47.25">
      <c r="A201" s="74" t="s">
        <v>85</v>
      </c>
      <c r="B201" s="75" t="s">
        <v>34</v>
      </c>
      <c r="C201" s="75" t="s">
        <v>18</v>
      </c>
      <c r="D201" s="75" t="s">
        <v>7</v>
      </c>
      <c r="E201" s="75" t="s">
        <v>105</v>
      </c>
      <c r="F201" s="75"/>
      <c r="G201" s="77">
        <f t="shared" si="19"/>
        <v>556.5</v>
      </c>
      <c r="H201" s="77">
        <f t="shared" si="19"/>
        <v>556.5</v>
      </c>
    </row>
    <row r="202" spans="1:8" ht="31.5">
      <c r="A202" s="113" t="s">
        <v>77</v>
      </c>
      <c r="B202" s="75" t="s">
        <v>34</v>
      </c>
      <c r="C202" s="75" t="s">
        <v>18</v>
      </c>
      <c r="D202" s="75" t="s">
        <v>7</v>
      </c>
      <c r="E202" s="75" t="s">
        <v>105</v>
      </c>
      <c r="F202" s="75" t="s">
        <v>75</v>
      </c>
      <c r="G202" s="78">
        <v>556.5</v>
      </c>
      <c r="H202" s="78">
        <v>556.5</v>
      </c>
    </row>
    <row r="203" spans="1:8" ht="31.5">
      <c r="A203" s="67" t="s">
        <v>19</v>
      </c>
      <c r="B203" s="68" t="s">
        <v>34</v>
      </c>
      <c r="C203" s="68" t="s">
        <v>18</v>
      </c>
      <c r="D203" s="68" t="s">
        <v>9</v>
      </c>
      <c r="E203" s="104"/>
      <c r="F203" s="68"/>
      <c r="G203" s="70">
        <f aca="true" t="shared" si="20" ref="G203:H207">G204</f>
        <v>28.5</v>
      </c>
      <c r="H203" s="70">
        <f t="shared" si="20"/>
        <v>28.5</v>
      </c>
    </row>
    <row r="204" spans="1:8" s="2" customFormat="1" ht="63">
      <c r="A204" s="71" t="s">
        <v>258</v>
      </c>
      <c r="B204" s="72" t="s">
        <v>34</v>
      </c>
      <c r="C204" s="72" t="s">
        <v>18</v>
      </c>
      <c r="D204" s="72" t="s">
        <v>9</v>
      </c>
      <c r="E204" s="83" t="s">
        <v>259</v>
      </c>
      <c r="F204" s="83"/>
      <c r="G204" s="73">
        <f t="shared" si="20"/>
        <v>28.5</v>
      </c>
      <c r="H204" s="73">
        <f t="shared" si="20"/>
        <v>28.5</v>
      </c>
    </row>
    <row r="205" spans="1:8" ht="63">
      <c r="A205" s="74" t="s">
        <v>260</v>
      </c>
      <c r="B205" s="75" t="s">
        <v>34</v>
      </c>
      <c r="C205" s="75" t="s">
        <v>18</v>
      </c>
      <c r="D205" s="75" t="s">
        <v>9</v>
      </c>
      <c r="E205" s="86" t="s">
        <v>261</v>
      </c>
      <c r="F205" s="86"/>
      <c r="G205" s="77">
        <f t="shared" si="20"/>
        <v>28.5</v>
      </c>
      <c r="H205" s="77">
        <f t="shared" si="20"/>
        <v>28.5</v>
      </c>
    </row>
    <row r="206" spans="1:8" ht="78.75">
      <c r="A206" s="101" t="s">
        <v>338</v>
      </c>
      <c r="B206" s="75" t="s">
        <v>34</v>
      </c>
      <c r="C206" s="75" t="s">
        <v>18</v>
      </c>
      <c r="D206" s="75" t="s">
        <v>9</v>
      </c>
      <c r="E206" s="86" t="s">
        <v>262</v>
      </c>
      <c r="F206" s="86"/>
      <c r="G206" s="78">
        <f t="shared" si="20"/>
        <v>28.5</v>
      </c>
      <c r="H206" s="78">
        <f t="shared" si="20"/>
        <v>28.5</v>
      </c>
    </row>
    <row r="207" spans="1:8" ht="47.25">
      <c r="A207" s="74" t="s">
        <v>263</v>
      </c>
      <c r="B207" s="75" t="s">
        <v>34</v>
      </c>
      <c r="C207" s="75" t="s">
        <v>18</v>
      </c>
      <c r="D207" s="75" t="s">
        <v>9</v>
      </c>
      <c r="E207" s="86" t="s">
        <v>264</v>
      </c>
      <c r="F207" s="86"/>
      <c r="G207" s="78">
        <f t="shared" si="20"/>
        <v>28.5</v>
      </c>
      <c r="H207" s="78">
        <f t="shared" si="20"/>
        <v>28.5</v>
      </c>
    </row>
    <row r="208" spans="1:8" ht="31.5">
      <c r="A208" s="74" t="s">
        <v>73</v>
      </c>
      <c r="B208" s="75" t="s">
        <v>34</v>
      </c>
      <c r="C208" s="75" t="s">
        <v>18</v>
      </c>
      <c r="D208" s="75" t="s">
        <v>9</v>
      </c>
      <c r="E208" s="86" t="s">
        <v>264</v>
      </c>
      <c r="F208" s="86" t="s">
        <v>68</v>
      </c>
      <c r="G208" s="78">
        <v>28.5</v>
      </c>
      <c r="H208" s="78">
        <v>28.5</v>
      </c>
    </row>
    <row r="209" spans="1:8" ht="157.5">
      <c r="A209" s="126" t="s">
        <v>307</v>
      </c>
      <c r="B209" s="127" t="s">
        <v>34</v>
      </c>
      <c r="C209" s="127"/>
      <c r="D209" s="127"/>
      <c r="E209" s="127"/>
      <c r="F209" s="127"/>
      <c r="G209" s="128">
        <f aca="true" t="shared" si="21" ref="G209:H212">G210</f>
        <v>23738.9</v>
      </c>
      <c r="H209" s="128">
        <f t="shared" si="21"/>
        <v>23803.9</v>
      </c>
    </row>
    <row r="210" spans="1:8" ht="31.5">
      <c r="A210" s="64" t="s">
        <v>22</v>
      </c>
      <c r="B210" s="65" t="s">
        <v>34</v>
      </c>
      <c r="C210" s="65" t="s">
        <v>7</v>
      </c>
      <c r="D210" s="65" t="s">
        <v>27</v>
      </c>
      <c r="E210" s="65"/>
      <c r="F210" s="65"/>
      <c r="G210" s="66">
        <f t="shared" si="21"/>
        <v>23738.9</v>
      </c>
      <c r="H210" s="66">
        <f t="shared" si="21"/>
        <v>23803.9</v>
      </c>
    </row>
    <row r="211" spans="1:8" ht="47.25">
      <c r="A211" s="67" t="s">
        <v>6</v>
      </c>
      <c r="B211" s="68" t="s">
        <v>34</v>
      </c>
      <c r="C211" s="68" t="s">
        <v>7</v>
      </c>
      <c r="D211" s="68" t="s">
        <v>45</v>
      </c>
      <c r="E211" s="68"/>
      <c r="F211" s="68"/>
      <c r="G211" s="70">
        <f t="shared" si="21"/>
        <v>23738.9</v>
      </c>
      <c r="H211" s="70">
        <f t="shared" si="21"/>
        <v>23803.9</v>
      </c>
    </row>
    <row r="212" spans="1:8" ht="31.5">
      <c r="A212" s="129" t="s">
        <v>88</v>
      </c>
      <c r="B212" s="72" t="s">
        <v>34</v>
      </c>
      <c r="C212" s="83" t="s">
        <v>7</v>
      </c>
      <c r="D212" s="83" t="s">
        <v>45</v>
      </c>
      <c r="E212" s="84" t="s">
        <v>117</v>
      </c>
      <c r="F212" s="108"/>
      <c r="G212" s="91">
        <f t="shared" si="21"/>
        <v>23738.9</v>
      </c>
      <c r="H212" s="91">
        <f t="shared" si="21"/>
        <v>23803.9</v>
      </c>
    </row>
    <row r="213" spans="1:8" ht="47.25">
      <c r="A213" s="100" t="s">
        <v>12</v>
      </c>
      <c r="B213" s="75" t="s">
        <v>34</v>
      </c>
      <c r="C213" s="86" t="s">
        <v>7</v>
      </c>
      <c r="D213" s="86" t="s">
        <v>45</v>
      </c>
      <c r="E213" s="86" t="s">
        <v>121</v>
      </c>
      <c r="F213" s="86"/>
      <c r="G213" s="77">
        <f>SUM(G214:G216)</f>
        <v>23738.9</v>
      </c>
      <c r="H213" s="77">
        <f>SUM(H214:H216)</f>
        <v>23803.9</v>
      </c>
    </row>
    <row r="214" spans="1:8" ht="141.75">
      <c r="A214" s="74" t="s">
        <v>71</v>
      </c>
      <c r="B214" s="75" t="s">
        <v>34</v>
      </c>
      <c r="C214" s="86" t="s">
        <v>7</v>
      </c>
      <c r="D214" s="86" t="s">
        <v>45</v>
      </c>
      <c r="E214" s="86" t="s">
        <v>121</v>
      </c>
      <c r="F214" s="86" t="s">
        <v>66</v>
      </c>
      <c r="G214" s="78">
        <v>21187.3</v>
      </c>
      <c r="H214" s="78">
        <v>21187.3</v>
      </c>
    </row>
    <row r="215" spans="1:8" ht="47.25">
      <c r="A215" s="74" t="s">
        <v>72</v>
      </c>
      <c r="B215" s="75" t="s">
        <v>34</v>
      </c>
      <c r="C215" s="86" t="s">
        <v>7</v>
      </c>
      <c r="D215" s="86" t="s">
        <v>45</v>
      </c>
      <c r="E215" s="86" t="s">
        <v>121</v>
      </c>
      <c r="F215" s="86" t="s">
        <v>67</v>
      </c>
      <c r="G215" s="78">
        <v>2475.7</v>
      </c>
      <c r="H215" s="78">
        <v>2540.7</v>
      </c>
    </row>
    <row r="216" spans="1:8" ht="31.5">
      <c r="A216" s="74" t="s">
        <v>73</v>
      </c>
      <c r="B216" s="75" t="s">
        <v>34</v>
      </c>
      <c r="C216" s="86" t="s">
        <v>7</v>
      </c>
      <c r="D216" s="86" t="s">
        <v>45</v>
      </c>
      <c r="E216" s="86" t="s">
        <v>121</v>
      </c>
      <c r="F216" s="86" t="s">
        <v>68</v>
      </c>
      <c r="G216" s="78">
        <v>75.9</v>
      </c>
      <c r="H216" s="78">
        <v>75.9</v>
      </c>
    </row>
    <row r="217" spans="1:8" s="2" customFormat="1" ht="126">
      <c r="A217" s="126" t="s">
        <v>271</v>
      </c>
      <c r="B217" s="127" t="s">
        <v>270</v>
      </c>
      <c r="C217" s="127"/>
      <c r="D217" s="127"/>
      <c r="E217" s="127"/>
      <c r="F217" s="127"/>
      <c r="G217" s="128">
        <f aca="true" t="shared" si="22" ref="G217:H220">G218</f>
        <v>6217</v>
      </c>
      <c r="H217" s="128">
        <f t="shared" si="22"/>
        <v>6234</v>
      </c>
    </row>
    <row r="218" spans="1:8" ht="31.5">
      <c r="A218" s="64" t="s">
        <v>22</v>
      </c>
      <c r="B218" s="65" t="s">
        <v>270</v>
      </c>
      <c r="C218" s="65" t="s">
        <v>7</v>
      </c>
      <c r="D218" s="65" t="s">
        <v>27</v>
      </c>
      <c r="E218" s="65"/>
      <c r="F218" s="65"/>
      <c r="G218" s="66">
        <f t="shared" si="22"/>
        <v>6217</v>
      </c>
      <c r="H218" s="66">
        <f t="shared" si="22"/>
        <v>6234</v>
      </c>
    </row>
    <row r="219" spans="1:8" ht="47.25">
      <c r="A219" s="67" t="s">
        <v>6</v>
      </c>
      <c r="B219" s="68" t="s">
        <v>270</v>
      </c>
      <c r="C219" s="68" t="s">
        <v>7</v>
      </c>
      <c r="D219" s="68" t="s">
        <v>45</v>
      </c>
      <c r="E219" s="68"/>
      <c r="F219" s="68"/>
      <c r="G219" s="70">
        <f t="shared" si="22"/>
        <v>6217</v>
      </c>
      <c r="H219" s="70">
        <f t="shared" si="22"/>
        <v>6234</v>
      </c>
    </row>
    <row r="220" spans="1:8" ht="31.5">
      <c r="A220" s="71" t="s">
        <v>88</v>
      </c>
      <c r="B220" s="72" t="s">
        <v>270</v>
      </c>
      <c r="C220" s="72" t="s">
        <v>7</v>
      </c>
      <c r="D220" s="72" t="s">
        <v>45</v>
      </c>
      <c r="E220" s="83" t="s">
        <v>117</v>
      </c>
      <c r="F220" s="83"/>
      <c r="G220" s="91">
        <f t="shared" si="22"/>
        <v>6217</v>
      </c>
      <c r="H220" s="91">
        <f t="shared" si="22"/>
        <v>6234</v>
      </c>
    </row>
    <row r="221" spans="1:8" ht="47.25">
      <c r="A221" s="100" t="s">
        <v>12</v>
      </c>
      <c r="B221" s="75" t="s">
        <v>270</v>
      </c>
      <c r="C221" s="75" t="s">
        <v>7</v>
      </c>
      <c r="D221" s="75" t="s">
        <v>45</v>
      </c>
      <c r="E221" s="86" t="s">
        <v>121</v>
      </c>
      <c r="F221" s="86"/>
      <c r="G221" s="78">
        <f>G222+G223</f>
        <v>6217</v>
      </c>
      <c r="H221" s="78">
        <f>H222+H223</f>
        <v>6234</v>
      </c>
    </row>
    <row r="222" spans="1:8" ht="141.75">
      <c r="A222" s="74" t="s">
        <v>71</v>
      </c>
      <c r="B222" s="86" t="s">
        <v>34</v>
      </c>
      <c r="C222" s="86" t="s">
        <v>7</v>
      </c>
      <c r="D222" s="86" t="s">
        <v>45</v>
      </c>
      <c r="E222" s="86" t="s">
        <v>121</v>
      </c>
      <c r="F222" s="86" t="s">
        <v>66</v>
      </c>
      <c r="G222" s="78">
        <v>6079.3</v>
      </c>
      <c r="H222" s="78">
        <v>6079.3</v>
      </c>
    </row>
    <row r="223" spans="1:8" ht="47.25">
      <c r="A223" s="74" t="s">
        <v>72</v>
      </c>
      <c r="B223" s="86" t="s">
        <v>34</v>
      </c>
      <c r="C223" s="86" t="s">
        <v>7</v>
      </c>
      <c r="D223" s="86" t="s">
        <v>45</v>
      </c>
      <c r="E223" s="86" t="s">
        <v>121</v>
      </c>
      <c r="F223" s="86" t="s">
        <v>67</v>
      </c>
      <c r="G223" s="78">
        <v>137.7</v>
      </c>
      <c r="H223" s="78">
        <v>154.7</v>
      </c>
    </row>
    <row r="224" spans="1:8" ht="141.75">
      <c r="A224" s="61" t="s">
        <v>150</v>
      </c>
      <c r="B224" s="62" t="s">
        <v>37</v>
      </c>
      <c r="C224" s="87"/>
      <c r="D224" s="87"/>
      <c r="E224" s="87"/>
      <c r="F224" s="87"/>
      <c r="G224" s="63">
        <f aca="true" t="shared" si="23" ref="G224:H226">G225</f>
        <v>5994.599999999999</v>
      </c>
      <c r="H224" s="63">
        <f t="shared" si="23"/>
        <v>6010.599999999999</v>
      </c>
    </row>
    <row r="225" spans="1:8" ht="31.5">
      <c r="A225" s="64" t="s">
        <v>22</v>
      </c>
      <c r="B225" s="65" t="s">
        <v>37</v>
      </c>
      <c r="C225" s="65" t="s">
        <v>7</v>
      </c>
      <c r="D225" s="65" t="s">
        <v>27</v>
      </c>
      <c r="E225" s="65"/>
      <c r="F225" s="65"/>
      <c r="G225" s="66">
        <f t="shared" si="23"/>
        <v>5994.599999999999</v>
      </c>
      <c r="H225" s="66">
        <f t="shared" si="23"/>
        <v>6010.599999999999</v>
      </c>
    </row>
    <row r="226" spans="1:9" s="10" customFormat="1" ht="47.25">
      <c r="A226" s="67" t="s">
        <v>6</v>
      </c>
      <c r="B226" s="68" t="s">
        <v>37</v>
      </c>
      <c r="C226" s="68" t="s">
        <v>7</v>
      </c>
      <c r="D226" s="68" t="s">
        <v>45</v>
      </c>
      <c r="E226" s="69"/>
      <c r="F226" s="69"/>
      <c r="G226" s="70">
        <f t="shared" si="23"/>
        <v>5994.599999999999</v>
      </c>
      <c r="H226" s="70">
        <f t="shared" si="23"/>
        <v>6010.599999999999</v>
      </c>
      <c r="I226"/>
    </row>
    <row r="227" spans="1:8" ht="31.5">
      <c r="A227" s="71" t="s">
        <v>88</v>
      </c>
      <c r="B227" s="72" t="s">
        <v>37</v>
      </c>
      <c r="C227" s="72" t="s">
        <v>7</v>
      </c>
      <c r="D227" s="72" t="s">
        <v>45</v>
      </c>
      <c r="E227" s="80" t="s">
        <v>117</v>
      </c>
      <c r="F227" s="80"/>
      <c r="G227" s="73">
        <f>G228+G232+G234</f>
        <v>5994.599999999999</v>
      </c>
      <c r="H227" s="73">
        <f>H228+H232+H234</f>
        <v>6010.599999999999</v>
      </c>
    </row>
    <row r="228" spans="1:8" ht="15.75">
      <c r="A228" s="74" t="s">
        <v>24</v>
      </c>
      <c r="B228" s="75" t="s">
        <v>37</v>
      </c>
      <c r="C228" s="75" t="s">
        <v>7</v>
      </c>
      <c r="D228" s="75" t="s">
        <v>45</v>
      </c>
      <c r="E228" s="76" t="s">
        <v>95</v>
      </c>
      <c r="F228" s="76"/>
      <c r="G228" s="77">
        <f>G229+G230+G231</f>
        <v>5861.999999999999</v>
      </c>
      <c r="H228" s="77">
        <f>H229+H230+H231</f>
        <v>5877.999999999999</v>
      </c>
    </row>
    <row r="229" spans="1:8" ht="141.75">
      <c r="A229" s="74" t="s">
        <v>71</v>
      </c>
      <c r="B229" s="75" t="s">
        <v>37</v>
      </c>
      <c r="C229" s="75" t="s">
        <v>7</v>
      </c>
      <c r="D229" s="75" t="s">
        <v>45</v>
      </c>
      <c r="E229" s="76" t="s">
        <v>95</v>
      </c>
      <c r="F229" s="76" t="s">
        <v>66</v>
      </c>
      <c r="G229" s="78">
        <v>4694.9</v>
      </c>
      <c r="H229" s="78">
        <v>4694.9</v>
      </c>
    </row>
    <row r="230" spans="1:8" ht="47.25">
      <c r="A230" s="74" t="s">
        <v>72</v>
      </c>
      <c r="B230" s="75" t="s">
        <v>37</v>
      </c>
      <c r="C230" s="75" t="s">
        <v>7</v>
      </c>
      <c r="D230" s="75" t="s">
        <v>45</v>
      </c>
      <c r="E230" s="76" t="s">
        <v>95</v>
      </c>
      <c r="F230" s="76" t="s">
        <v>67</v>
      </c>
      <c r="G230" s="78">
        <v>1163.4</v>
      </c>
      <c r="H230" s="78">
        <v>1179.4</v>
      </c>
    </row>
    <row r="231" spans="1:8" ht="31.5">
      <c r="A231" s="74" t="s">
        <v>73</v>
      </c>
      <c r="B231" s="75" t="s">
        <v>37</v>
      </c>
      <c r="C231" s="75" t="s">
        <v>7</v>
      </c>
      <c r="D231" s="75" t="s">
        <v>45</v>
      </c>
      <c r="E231" s="76" t="s">
        <v>95</v>
      </c>
      <c r="F231" s="76" t="s">
        <v>68</v>
      </c>
      <c r="G231" s="78">
        <v>3.7</v>
      </c>
      <c r="H231" s="78">
        <v>3.7</v>
      </c>
    </row>
    <row r="232" spans="1:8" ht="47.25">
      <c r="A232" s="74" t="s">
        <v>55</v>
      </c>
      <c r="B232" s="75" t="s">
        <v>37</v>
      </c>
      <c r="C232" s="75" t="s">
        <v>7</v>
      </c>
      <c r="D232" s="75" t="s">
        <v>45</v>
      </c>
      <c r="E232" s="75" t="s">
        <v>96</v>
      </c>
      <c r="F232" s="75"/>
      <c r="G232" s="78">
        <f>G233</f>
        <v>101.8</v>
      </c>
      <c r="H232" s="78">
        <f>H233</f>
        <v>101.8</v>
      </c>
    </row>
    <row r="233" spans="1:8" ht="31.5">
      <c r="A233" s="74" t="s">
        <v>73</v>
      </c>
      <c r="B233" s="75" t="s">
        <v>37</v>
      </c>
      <c r="C233" s="75" t="s">
        <v>7</v>
      </c>
      <c r="D233" s="75" t="s">
        <v>45</v>
      </c>
      <c r="E233" s="75" t="s">
        <v>96</v>
      </c>
      <c r="F233" s="75" t="s">
        <v>68</v>
      </c>
      <c r="G233" s="78">
        <v>101.8</v>
      </c>
      <c r="H233" s="78">
        <v>101.8</v>
      </c>
    </row>
    <row r="234" spans="1:8" ht="94.5">
      <c r="A234" s="74" t="s">
        <v>144</v>
      </c>
      <c r="B234" s="75" t="s">
        <v>37</v>
      </c>
      <c r="C234" s="75" t="s">
        <v>7</v>
      </c>
      <c r="D234" s="75" t="s">
        <v>45</v>
      </c>
      <c r="E234" s="85" t="s">
        <v>143</v>
      </c>
      <c r="F234" s="76"/>
      <c r="G234" s="78">
        <f>G235</f>
        <v>30.8</v>
      </c>
      <c r="H234" s="78">
        <f>H235</f>
        <v>30.8</v>
      </c>
    </row>
    <row r="235" spans="1:8" ht="141.75">
      <c r="A235" s="74" t="s">
        <v>71</v>
      </c>
      <c r="B235" s="75" t="s">
        <v>37</v>
      </c>
      <c r="C235" s="75" t="s">
        <v>7</v>
      </c>
      <c r="D235" s="75" t="s">
        <v>45</v>
      </c>
      <c r="E235" s="85" t="s">
        <v>143</v>
      </c>
      <c r="F235" s="76" t="s">
        <v>66</v>
      </c>
      <c r="G235" s="78">
        <v>30.8</v>
      </c>
      <c r="H235" s="78">
        <v>30.8</v>
      </c>
    </row>
    <row r="236" spans="1:10" ht="141.75">
      <c r="A236" s="61" t="s">
        <v>210</v>
      </c>
      <c r="B236" s="62" t="s">
        <v>52</v>
      </c>
      <c r="C236" s="87"/>
      <c r="D236" s="87"/>
      <c r="E236" s="130"/>
      <c r="F236" s="87"/>
      <c r="G236" s="63">
        <f>G237+G253+G306</f>
        <v>1365001.7</v>
      </c>
      <c r="H236" s="63">
        <f>H237+H253+H306</f>
        <v>1340015.9000000001</v>
      </c>
      <c r="J236" s="7"/>
    </row>
    <row r="237" spans="1:10" s="16" customFormat="1" ht="31.5">
      <c r="A237" s="64" t="s">
        <v>22</v>
      </c>
      <c r="B237" s="65" t="s">
        <v>52</v>
      </c>
      <c r="C237" s="65" t="s">
        <v>7</v>
      </c>
      <c r="D237" s="65" t="s">
        <v>27</v>
      </c>
      <c r="E237" s="131"/>
      <c r="F237" s="65"/>
      <c r="G237" s="66">
        <f>G238+G249</f>
        <v>2660.7000000000003</v>
      </c>
      <c r="H237" s="66">
        <f>H238+H249</f>
        <v>2666.7000000000003</v>
      </c>
      <c r="J237" s="17"/>
    </row>
    <row r="238" spans="1:10" ht="110.25">
      <c r="A238" s="67" t="s">
        <v>33</v>
      </c>
      <c r="B238" s="68" t="s">
        <v>52</v>
      </c>
      <c r="C238" s="68" t="s">
        <v>7</v>
      </c>
      <c r="D238" s="68" t="s">
        <v>8</v>
      </c>
      <c r="E238" s="104"/>
      <c r="F238" s="68"/>
      <c r="G238" s="70">
        <f>G239+G244</f>
        <v>2638.3</v>
      </c>
      <c r="H238" s="70">
        <f>H239+H244</f>
        <v>2644.3</v>
      </c>
      <c r="J238" s="7"/>
    </row>
    <row r="239" spans="1:10" s="26" customFormat="1" ht="63">
      <c r="A239" s="119" t="s">
        <v>211</v>
      </c>
      <c r="B239" s="83" t="s">
        <v>52</v>
      </c>
      <c r="C239" s="83" t="s">
        <v>7</v>
      </c>
      <c r="D239" s="83" t="s">
        <v>8</v>
      </c>
      <c r="E239" s="132" t="s">
        <v>212</v>
      </c>
      <c r="F239" s="83"/>
      <c r="G239" s="73">
        <f aca="true" t="shared" si="24" ref="G239:H242">G240</f>
        <v>363.3</v>
      </c>
      <c r="H239" s="73">
        <f t="shared" si="24"/>
        <v>363.3</v>
      </c>
      <c r="J239" s="27"/>
    </row>
    <row r="240" spans="1:10" s="9" customFormat="1" ht="78.75">
      <c r="A240" s="113" t="s">
        <v>213</v>
      </c>
      <c r="B240" s="86" t="s">
        <v>52</v>
      </c>
      <c r="C240" s="86" t="s">
        <v>7</v>
      </c>
      <c r="D240" s="86" t="s">
        <v>8</v>
      </c>
      <c r="E240" s="133" t="s">
        <v>214</v>
      </c>
      <c r="F240" s="86"/>
      <c r="G240" s="77">
        <f t="shared" si="24"/>
        <v>363.3</v>
      </c>
      <c r="H240" s="77">
        <f t="shared" si="24"/>
        <v>363.3</v>
      </c>
      <c r="J240" s="13"/>
    </row>
    <row r="241" spans="1:10" s="9" customFormat="1" ht="78.75">
      <c r="A241" s="134" t="s">
        <v>339</v>
      </c>
      <c r="B241" s="86" t="s">
        <v>52</v>
      </c>
      <c r="C241" s="86" t="s">
        <v>7</v>
      </c>
      <c r="D241" s="86" t="s">
        <v>8</v>
      </c>
      <c r="E241" s="133" t="s">
        <v>215</v>
      </c>
      <c r="F241" s="86"/>
      <c r="G241" s="77">
        <f t="shared" si="24"/>
        <v>363.3</v>
      </c>
      <c r="H241" s="77">
        <f t="shared" si="24"/>
        <v>363.3</v>
      </c>
      <c r="J241" s="13"/>
    </row>
    <row r="242" spans="1:10" s="10" customFormat="1" ht="47.25">
      <c r="A242" s="113" t="s">
        <v>48</v>
      </c>
      <c r="B242" s="75" t="s">
        <v>52</v>
      </c>
      <c r="C242" s="75" t="s">
        <v>7</v>
      </c>
      <c r="D242" s="75" t="s">
        <v>8</v>
      </c>
      <c r="E242" s="135" t="s">
        <v>133</v>
      </c>
      <c r="F242" s="75"/>
      <c r="G242" s="77">
        <f t="shared" si="24"/>
        <v>363.3</v>
      </c>
      <c r="H242" s="77">
        <f t="shared" si="24"/>
        <v>363.3</v>
      </c>
      <c r="J242" s="12"/>
    </row>
    <row r="243" spans="1:10" s="10" customFormat="1" ht="141.75">
      <c r="A243" s="74" t="s">
        <v>71</v>
      </c>
      <c r="B243" s="75" t="s">
        <v>52</v>
      </c>
      <c r="C243" s="75" t="s">
        <v>7</v>
      </c>
      <c r="D243" s="75" t="s">
        <v>8</v>
      </c>
      <c r="E243" s="135" t="s">
        <v>133</v>
      </c>
      <c r="F243" s="75" t="s">
        <v>66</v>
      </c>
      <c r="G243" s="78">
        <v>363.3</v>
      </c>
      <c r="H243" s="78">
        <v>363.3</v>
      </c>
      <c r="J243" s="12"/>
    </row>
    <row r="244" spans="1:10" ht="31.5">
      <c r="A244" s="71" t="s">
        <v>88</v>
      </c>
      <c r="B244" s="72" t="s">
        <v>52</v>
      </c>
      <c r="C244" s="72" t="s">
        <v>7</v>
      </c>
      <c r="D244" s="72" t="s">
        <v>8</v>
      </c>
      <c r="E244" s="136" t="s">
        <v>117</v>
      </c>
      <c r="F244" s="72"/>
      <c r="G244" s="73">
        <f>G245</f>
        <v>2275</v>
      </c>
      <c r="H244" s="73">
        <f>H245</f>
        <v>2281</v>
      </c>
      <c r="J244" s="7"/>
    </row>
    <row r="245" spans="1:10" ht="15.75">
      <c r="A245" s="74" t="s">
        <v>24</v>
      </c>
      <c r="B245" s="75" t="s">
        <v>52</v>
      </c>
      <c r="C245" s="75" t="s">
        <v>7</v>
      </c>
      <c r="D245" s="75" t="s">
        <v>8</v>
      </c>
      <c r="E245" s="137" t="s">
        <v>95</v>
      </c>
      <c r="F245" s="75"/>
      <c r="G245" s="77">
        <f>G246+G247+G248</f>
        <v>2275</v>
      </c>
      <c r="H245" s="77">
        <f>H246+H247+H248</f>
        <v>2281</v>
      </c>
      <c r="J245" s="7"/>
    </row>
    <row r="246" spans="1:10" ht="141.75">
      <c r="A246" s="74" t="s">
        <v>71</v>
      </c>
      <c r="B246" s="75" t="s">
        <v>52</v>
      </c>
      <c r="C246" s="75" t="s">
        <v>7</v>
      </c>
      <c r="D246" s="75" t="s">
        <v>8</v>
      </c>
      <c r="E246" s="137" t="s">
        <v>95</v>
      </c>
      <c r="F246" s="75" t="s">
        <v>66</v>
      </c>
      <c r="G246" s="78">
        <v>2116.8</v>
      </c>
      <c r="H246" s="78">
        <v>2116.8</v>
      </c>
      <c r="J246" s="7"/>
    </row>
    <row r="247" spans="1:10" ht="47.25">
      <c r="A247" s="74" t="s">
        <v>72</v>
      </c>
      <c r="B247" s="75" t="s">
        <v>52</v>
      </c>
      <c r="C247" s="75" t="s">
        <v>7</v>
      </c>
      <c r="D247" s="75" t="s">
        <v>8</v>
      </c>
      <c r="E247" s="137" t="s">
        <v>95</v>
      </c>
      <c r="F247" s="75" t="s">
        <v>67</v>
      </c>
      <c r="G247" s="78">
        <v>158.2</v>
      </c>
      <c r="H247" s="78">
        <v>164.2</v>
      </c>
      <c r="J247" s="7"/>
    </row>
    <row r="248" spans="1:10" ht="31.5">
      <c r="A248" s="74" t="s">
        <v>73</v>
      </c>
      <c r="B248" s="75" t="s">
        <v>52</v>
      </c>
      <c r="C248" s="75" t="s">
        <v>7</v>
      </c>
      <c r="D248" s="75" t="s">
        <v>8</v>
      </c>
      <c r="E248" s="137" t="s">
        <v>95</v>
      </c>
      <c r="F248" s="75" t="s">
        <v>68</v>
      </c>
      <c r="G248" s="77"/>
      <c r="H248" s="77"/>
      <c r="J248" s="7"/>
    </row>
    <row r="249" spans="1:10" ht="47.25">
      <c r="A249" s="67" t="s">
        <v>6</v>
      </c>
      <c r="B249" s="68" t="s">
        <v>52</v>
      </c>
      <c r="C249" s="68" t="s">
        <v>7</v>
      </c>
      <c r="D249" s="68" t="s">
        <v>45</v>
      </c>
      <c r="E249" s="104"/>
      <c r="F249" s="68"/>
      <c r="G249" s="70">
        <f aca="true" t="shared" si="25" ref="G249:H251">G250</f>
        <v>22.4</v>
      </c>
      <c r="H249" s="70">
        <f t="shared" si="25"/>
        <v>22.4</v>
      </c>
      <c r="J249" s="7"/>
    </row>
    <row r="250" spans="1:10" ht="31.5">
      <c r="A250" s="105" t="s">
        <v>88</v>
      </c>
      <c r="B250" s="106">
        <v>944</v>
      </c>
      <c r="C250" s="72" t="s">
        <v>7</v>
      </c>
      <c r="D250" s="72" t="s">
        <v>45</v>
      </c>
      <c r="E250" s="107" t="s">
        <v>117</v>
      </c>
      <c r="F250" s="72"/>
      <c r="G250" s="73">
        <f t="shared" si="25"/>
        <v>22.4</v>
      </c>
      <c r="H250" s="73">
        <f t="shared" si="25"/>
        <v>22.4</v>
      </c>
      <c r="J250" s="7"/>
    </row>
    <row r="251" spans="1:15" ht="47.25">
      <c r="A251" s="74" t="s">
        <v>156</v>
      </c>
      <c r="B251" s="75" t="s">
        <v>52</v>
      </c>
      <c r="C251" s="75" t="s">
        <v>7</v>
      </c>
      <c r="D251" s="75" t="s">
        <v>45</v>
      </c>
      <c r="E251" s="138" t="s">
        <v>96</v>
      </c>
      <c r="F251" s="75"/>
      <c r="G251" s="77">
        <f t="shared" si="25"/>
        <v>22.4</v>
      </c>
      <c r="H251" s="77">
        <f t="shared" si="25"/>
        <v>22.4</v>
      </c>
      <c r="I251" s="4"/>
      <c r="J251" s="7"/>
      <c r="N251" s="40"/>
      <c r="O251" s="40"/>
    </row>
    <row r="252" spans="1:10" ht="31.5">
      <c r="A252" s="74" t="s">
        <v>73</v>
      </c>
      <c r="B252" s="75" t="s">
        <v>52</v>
      </c>
      <c r="C252" s="75" t="s">
        <v>7</v>
      </c>
      <c r="D252" s="75" t="s">
        <v>45</v>
      </c>
      <c r="E252" s="138" t="s">
        <v>96</v>
      </c>
      <c r="F252" s="75" t="s">
        <v>68</v>
      </c>
      <c r="G252" s="78">
        <v>22.4</v>
      </c>
      <c r="H252" s="78">
        <v>22.4</v>
      </c>
      <c r="J252" s="7"/>
    </row>
    <row r="253" spans="1:10" s="14" customFormat="1" ht="15.75">
      <c r="A253" s="64" t="s">
        <v>20</v>
      </c>
      <c r="B253" s="65" t="s">
        <v>52</v>
      </c>
      <c r="C253" s="65" t="s">
        <v>14</v>
      </c>
      <c r="D253" s="65" t="s">
        <v>27</v>
      </c>
      <c r="E253" s="131"/>
      <c r="F253" s="65"/>
      <c r="G253" s="66">
        <f>G254+G265+G284+G290</f>
        <v>1307423.8</v>
      </c>
      <c r="H253" s="66">
        <f>H254+H265+H284+H290</f>
        <v>1280843.6</v>
      </c>
      <c r="J253" s="15"/>
    </row>
    <row r="254" spans="1:10" s="18" customFormat="1" ht="15.75">
      <c r="A254" s="67" t="s">
        <v>11</v>
      </c>
      <c r="B254" s="68" t="s">
        <v>52</v>
      </c>
      <c r="C254" s="68" t="s">
        <v>14</v>
      </c>
      <c r="D254" s="68" t="s">
        <v>7</v>
      </c>
      <c r="E254" s="104"/>
      <c r="F254" s="68"/>
      <c r="G254" s="70">
        <f>G255</f>
        <v>497233.4</v>
      </c>
      <c r="H254" s="70">
        <f>H255</f>
        <v>496840.3</v>
      </c>
      <c r="J254" s="19"/>
    </row>
    <row r="255" spans="1:10" s="2" customFormat="1" ht="94.5">
      <c r="A255" s="71" t="s">
        <v>277</v>
      </c>
      <c r="B255" s="72" t="s">
        <v>52</v>
      </c>
      <c r="C255" s="72" t="s">
        <v>14</v>
      </c>
      <c r="D255" s="72" t="s">
        <v>7</v>
      </c>
      <c r="E255" s="107" t="s">
        <v>212</v>
      </c>
      <c r="F255" s="72"/>
      <c r="G255" s="73">
        <f>G256</f>
        <v>497233.4</v>
      </c>
      <c r="H255" s="73">
        <f>H256</f>
        <v>496840.3</v>
      </c>
      <c r="J255" s="28"/>
    </row>
    <row r="256" spans="1:10" ht="78.75">
      <c r="A256" s="101" t="s">
        <v>280</v>
      </c>
      <c r="B256" s="75" t="s">
        <v>52</v>
      </c>
      <c r="C256" s="75" t="s">
        <v>14</v>
      </c>
      <c r="D256" s="75" t="s">
        <v>7</v>
      </c>
      <c r="E256" s="138" t="s">
        <v>216</v>
      </c>
      <c r="F256" s="75"/>
      <c r="G256" s="77">
        <f>G257+G260</f>
        <v>497233.4</v>
      </c>
      <c r="H256" s="77">
        <f>H257+H260</f>
        <v>496840.3</v>
      </c>
      <c r="J256" s="7"/>
    </row>
    <row r="257" spans="1:10" ht="78.75">
      <c r="A257" s="115" t="s">
        <v>340</v>
      </c>
      <c r="B257" s="75" t="s">
        <v>52</v>
      </c>
      <c r="C257" s="75" t="s">
        <v>14</v>
      </c>
      <c r="D257" s="75" t="s">
        <v>7</v>
      </c>
      <c r="E257" s="138" t="s">
        <v>217</v>
      </c>
      <c r="F257" s="75"/>
      <c r="G257" s="78">
        <f>G258</f>
        <v>159668.2</v>
      </c>
      <c r="H257" s="77">
        <f>H258</f>
        <v>159668.2</v>
      </c>
      <c r="J257" s="7"/>
    </row>
    <row r="258" spans="1:10" ht="141.75">
      <c r="A258" s="113" t="s">
        <v>218</v>
      </c>
      <c r="B258" s="75" t="s">
        <v>52</v>
      </c>
      <c r="C258" s="75" t="s">
        <v>14</v>
      </c>
      <c r="D258" s="75" t="s">
        <v>7</v>
      </c>
      <c r="E258" s="138" t="s">
        <v>107</v>
      </c>
      <c r="F258" s="75"/>
      <c r="G258" s="77">
        <f>G259</f>
        <v>159668.2</v>
      </c>
      <c r="H258" s="77">
        <f>H259</f>
        <v>159668.2</v>
      </c>
      <c r="J258" s="7"/>
    </row>
    <row r="259" spans="1:10" ht="63">
      <c r="A259" s="74" t="s">
        <v>70</v>
      </c>
      <c r="B259" s="75" t="s">
        <v>52</v>
      </c>
      <c r="C259" s="75" t="s">
        <v>14</v>
      </c>
      <c r="D259" s="75" t="s">
        <v>7</v>
      </c>
      <c r="E259" s="138" t="s">
        <v>107</v>
      </c>
      <c r="F259" s="75" t="s">
        <v>69</v>
      </c>
      <c r="G259" s="78">
        <v>159668.2</v>
      </c>
      <c r="H259" s="78">
        <v>159668.2</v>
      </c>
      <c r="J259" s="7"/>
    </row>
    <row r="260" spans="1:11" ht="47.25">
      <c r="A260" s="139" t="s">
        <v>220</v>
      </c>
      <c r="B260" s="75" t="s">
        <v>52</v>
      </c>
      <c r="C260" s="75" t="s">
        <v>14</v>
      </c>
      <c r="D260" s="75" t="s">
        <v>7</v>
      </c>
      <c r="E260" s="138" t="s">
        <v>219</v>
      </c>
      <c r="F260" s="75"/>
      <c r="G260" s="78">
        <f>G261+G263</f>
        <v>337565.2</v>
      </c>
      <c r="H260" s="78">
        <f>H261+H263</f>
        <v>337172.1</v>
      </c>
      <c r="J260" s="7"/>
      <c r="K260" s="3"/>
    </row>
    <row r="261" spans="1:10" ht="47.25">
      <c r="A261" s="74" t="s">
        <v>221</v>
      </c>
      <c r="B261" s="75" t="s">
        <v>52</v>
      </c>
      <c r="C261" s="75" t="s">
        <v>14</v>
      </c>
      <c r="D261" s="75" t="s">
        <v>7</v>
      </c>
      <c r="E261" s="138" t="s">
        <v>106</v>
      </c>
      <c r="F261" s="75"/>
      <c r="G261" s="78">
        <f>G262</f>
        <v>124117.2</v>
      </c>
      <c r="H261" s="78">
        <f>H262</f>
        <v>133927.1</v>
      </c>
      <c r="J261" s="7"/>
    </row>
    <row r="262" spans="1:13" ht="63">
      <c r="A262" s="74" t="s">
        <v>70</v>
      </c>
      <c r="B262" s="75" t="s">
        <v>52</v>
      </c>
      <c r="C262" s="75" t="s">
        <v>14</v>
      </c>
      <c r="D262" s="75" t="s">
        <v>7</v>
      </c>
      <c r="E262" s="138" t="s">
        <v>106</v>
      </c>
      <c r="F262" s="75" t="s">
        <v>69</v>
      </c>
      <c r="G262" s="78">
        <v>124117.2</v>
      </c>
      <c r="H262" s="78">
        <v>133927.1</v>
      </c>
      <c r="J262" s="7"/>
      <c r="M262" s="40"/>
    </row>
    <row r="263" spans="1:13" ht="378">
      <c r="A263" s="97" t="s">
        <v>86</v>
      </c>
      <c r="B263" s="75" t="s">
        <v>52</v>
      </c>
      <c r="C263" s="75" t="s">
        <v>14</v>
      </c>
      <c r="D263" s="75" t="s">
        <v>7</v>
      </c>
      <c r="E263" s="138" t="s">
        <v>328</v>
      </c>
      <c r="F263" s="75"/>
      <c r="G263" s="77">
        <f>G264</f>
        <v>213448</v>
      </c>
      <c r="H263" s="77">
        <f>H264</f>
        <v>203245</v>
      </c>
      <c r="J263" s="7"/>
      <c r="M263" s="40"/>
    </row>
    <row r="264" spans="1:13" ht="63">
      <c r="A264" s="74" t="s">
        <v>70</v>
      </c>
      <c r="B264" s="75" t="s">
        <v>52</v>
      </c>
      <c r="C264" s="75" t="s">
        <v>14</v>
      </c>
      <c r="D264" s="75" t="s">
        <v>7</v>
      </c>
      <c r="E264" s="138" t="s">
        <v>328</v>
      </c>
      <c r="F264" s="75" t="s">
        <v>69</v>
      </c>
      <c r="G264" s="78">
        <v>213448</v>
      </c>
      <c r="H264" s="78">
        <v>203245</v>
      </c>
      <c r="J264" s="7"/>
      <c r="M264" s="40"/>
    </row>
    <row r="265" spans="1:10" ht="15.75">
      <c r="A265" s="102" t="s">
        <v>13</v>
      </c>
      <c r="B265" s="103">
        <v>944</v>
      </c>
      <c r="C265" s="68" t="s">
        <v>14</v>
      </c>
      <c r="D265" s="68" t="s">
        <v>10</v>
      </c>
      <c r="E265" s="104"/>
      <c r="F265" s="68"/>
      <c r="G265" s="70">
        <f>G266+G276</f>
        <v>764294.7999999999</v>
      </c>
      <c r="H265" s="70">
        <f>H266+H276</f>
        <v>738002.5</v>
      </c>
      <c r="J265" s="7"/>
    </row>
    <row r="266" spans="1:10" s="2" customFormat="1" ht="94.5">
      <c r="A266" s="71" t="s">
        <v>277</v>
      </c>
      <c r="B266" s="106">
        <v>944</v>
      </c>
      <c r="C266" s="72" t="s">
        <v>14</v>
      </c>
      <c r="D266" s="72" t="s">
        <v>10</v>
      </c>
      <c r="E266" s="107" t="s">
        <v>212</v>
      </c>
      <c r="F266" s="72"/>
      <c r="G266" s="73">
        <f>G267</f>
        <v>688008.2</v>
      </c>
      <c r="H266" s="73">
        <f>H267</f>
        <v>660525.7</v>
      </c>
      <c r="J266" s="28"/>
    </row>
    <row r="267" spans="1:10" ht="78.75">
      <c r="A267" s="101" t="s">
        <v>281</v>
      </c>
      <c r="B267" s="59">
        <v>944</v>
      </c>
      <c r="C267" s="75" t="s">
        <v>14</v>
      </c>
      <c r="D267" s="75" t="s">
        <v>10</v>
      </c>
      <c r="E267" s="138" t="s">
        <v>214</v>
      </c>
      <c r="F267" s="75"/>
      <c r="G267" s="77">
        <f>G268+G271+G274</f>
        <v>688008.2</v>
      </c>
      <c r="H267" s="77">
        <f>H268+H271+H274</f>
        <v>660525.7</v>
      </c>
      <c r="J267" s="7"/>
    </row>
    <row r="268" spans="1:10" ht="78.75">
      <c r="A268" s="101" t="s">
        <v>341</v>
      </c>
      <c r="B268" s="75" t="s">
        <v>52</v>
      </c>
      <c r="C268" s="75" t="s">
        <v>14</v>
      </c>
      <c r="D268" s="75" t="s">
        <v>10</v>
      </c>
      <c r="E268" s="138" t="s">
        <v>222</v>
      </c>
      <c r="F268" s="75"/>
      <c r="G268" s="77">
        <f>G269</f>
        <v>173931.1</v>
      </c>
      <c r="H268" s="77">
        <f>H269</f>
        <v>153387.4</v>
      </c>
      <c r="J268" s="7"/>
    </row>
    <row r="269" spans="1:11" ht="63">
      <c r="A269" s="74" t="s">
        <v>223</v>
      </c>
      <c r="B269" s="75" t="s">
        <v>52</v>
      </c>
      <c r="C269" s="75" t="s">
        <v>14</v>
      </c>
      <c r="D269" s="75" t="s">
        <v>10</v>
      </c>
      <c r="E269" s="138" t="s">
        <v>108</v>
      </c>
      <c r="F269" s="75"/>
      <c r="G269" s="77">
        <f>G270</f>
        <v>173931.1</v>
      </c>
      <c r="H269" s="77">
        <f>H270</f>
        <v>153387.4</v>
      </c>
      <c r="J269" s="7"/>
      <c r="K269" s="3"/>
    </row>
    <row r="270" spans="1:10" ht="63">
      <c r="A270" s="74" t="s">
        <v>70</v>
      </c>
      <c r="B270" s="75" t="s">
        <v>52</v>
      </c>
      <c r="C270" s="75" t="s">
        <v>14</v>
      </c>
      <c r="D270" s="75" t="s">
        <v>10</v>
      </c>
      <c r="E270" s="138" t="s">
        <v>108</v>
      </c>
      <c r="F270" s="75" t="s">
        <v>69</v>
      </c>
      <c r="G270" s="78">
        <v>173931.1</v>
      </c>
      <c r="H270" s="78">
        <v>153387.4</v>
      </c>
      <c r="J270" s="7"/>
    </row>
    <row r="271" spans="1:10" ht="78.75">
      <c r="A271" s="115" t="s">
        <v>342</v>
      </c>
      <c r="B271" s="75" t="s">
        <v>52</v>
      </c>
      <c r="C271" s="75" t="s">
        <v>14</v>
      </c>
      <c r="D271" s="75" t="s">
        <v>10</v>
      </c>
      <c r="E271" s="138" t="s">
        <v>215</v>
      </c>
      <c r="F271" s="75"/>
      <c r="G271" s="77">
        <f>G272</f>
        <v>369716.3</v>
      </c>
      <c r="H271" s="77">
        <f>H272</f>
        <v>369716.3</v>
      </c>
      <c r="J271" s="7"/>
    </row>
    <row r="272" spans="1:10" ht="252">
      <c r="A272" s="113" t="s">
        <v>224</v>
      </c>
      <c r="B272" s="75" t="s">
        <v>52</v>
      </c>
      <c r="C272" s="75" t="s">
        <v>14</v>
      </c>
      <c r="D272" s="75" t="s">
        <v>10</v>
      </c>
      <c r="E272" s="135" t="s">
        <v>109</v>
      </c>
      <c r="F272" s="75"/>
      <c r="G272" s="77">
        <f>G273</f>
        <v>369716.3</v>
      </c>
      <c r="H272" s="77">
        <f>H273</f>
        <v>369716.3</v>
      </c>
      <c r="J272" s="7"/>
    </row>
    <row r="273" spans="1:10" ht="63">
      <c r="A273" s="74" t="s">
        <v>70</v>
      </c>
      <c r="B273" s="75" t="s">
        <v>52</v>
      </c>
      <c r="C273" s="75" t="s">
        <v>14</v>
      </c>
      <c r="D273" s="75" t="s">
        <v>10</v>
      </c>
      <c r="E273" s="135" t="s">
        <v>109</v>
      </c>
      <c r="F273" s="75" t="s">
        <v>69</v>
      </c>
      <c r="G273" s="78">
        <v>369716.3</v>
      </c>
      <c r="H273" s="78">
        <v>369716.3</v>
      </c>
      <c r="J273" s="7"/>
    </row>
    <row r="274" spans="1:10" ht="378">
      <c r="A274" s="97" t="s">
        <v>86</v>
      </c>
      <c r="B274" s="75" t="s">
        <v>52</v>
      </c>
      <c r="C274" s="75" t="s">
        <v>14</v>
      </c>
      <c r="D274" s="75" t="s">
        <v>10</v>
      </c>
      <c r="E274" s="138" t="s">
        <v>265</v>
      </c>
      <c r="F274" s="75"/>
      <c r="G274" s="77">
        <f>G275</f>
        <v>144360.8</v>
      </c>
      <c r="H274" s="77">
        <f>H275</f>
        <v>137422</v>
      </c>
      <c r="J274" s="7"/>
    </row>
    <row r="275" spans="1:10" ht="63">
      <c r="A275" s="74" t="s">
        <v>70</v>
      </c>
      <c r="B275" s="75" t="s">
        <v>52</v>
      </c>
      <c r="C275" s="75" t="s">
        <v>14</v>
      </c>
      <c r="D275" s="75" t="s">
        <v>10</v>
      </c>
      <c r="E275" s="138" t="s">
        <v>265</v>
      </c>
      <c r="F275" s="75" t="s">
        <v>69</v>
      </c>
      <c r="G275" s="78">
        <v>144360.8</v>
      </c>
      <c r="H275" s="78">
        <v>137422</v>
      </c>
      <c r="J275" s="7"/>
    </row>
    <row r="276" spans="1:10" s="2" customFormat="1" ht="63">
      <c r="A276" s="140" t="s">
        <v>211</v>
      </c>
      <c r="B276" s="72" t="s">
        <v>52</v>
      </c>
      <c r="C276" s="72" t="s">
        <v>14</v>
      </c>
      <c r="D276" s="72" t="s">
        <v>10</v>
      </c>
      <c r="E276" s="107" t="s">
        <v>212</v>
      </c>
      <c r="F276" s="72"/>
      <c r="G276" s="91">
        <f>G277</f>
        <v>76286.6</v>
      </c>
      <c r="H276" s="91">
        <f>H277</f>
        <v>77476.79999999999</v>
      </c>
      <c r="J276" s="28"/>
    </row>
    <row r="277" spans="1:10" ht="78.75">
      <c r="A277" s="93" t="s">
        <v>213</v>
      </c>
      <c r="B277" s="75" t="s">
        <v>52</v>
      </c>
      <c r="C277" s="75" t="s">
        <v>14</v>
      </c>
      <c r="D277" s="75" t="s">
        <v>10</v>
      </c>
      <c r="E277" s="138" t="s">
        <v>214</v>
      </c>
      <c r="F277" s="75"/>
      <c r="G277" s="78">
        <f>G278+G281</f>
        <v>76286.6</v>
      </c>
      <c r="H277" s="78">
        <f>H278+H281</f>
        <v>77476.79999999999</v>
      </c>
      <c r="J277" s="7"/>
    </row>
    <row r="278" spans="1:10" ht="78.75">
      <c r="A278" s="115" t="s">
        <v>342</v>
      </c>
      <c r="B278" s="75" t="s">
        <v>52</v>
      </c>
      <c r="C278" s="75" t="s">
        <v>14</v>
      </c>
      <c r="D278" s="75" t="s">
        <v>10</v>
      </c>
      <c r="E278" s="138" t="s">
        <v>215</v>
      </c>
      <c r="F278" s="75"/>
      <c r="G278" s="78">
        <f>G279</f>
        <v>37185.1</v>
      </c>
      <c r="H278" s="78">
        <f>H279</f>
        <v>37185.1</v>
      </c>
      <c r="J278" s="7"/>
    </row>
    <row r="279" spans="1:10" ht="346.5">
      <c r="A279" s="92" t="s">
        <v>359</v>
      </c>
      <c r="B279" s="124" t="s">
        <v>52</v>
      </c>
      <c r="C279" s="124" t="s">
        <v>14</v>
      </c>
      <c r="D279" s="124" t="s">
        <v>10</v>
      </c>
      <c r="E279" s="141" t="s">
        <v>283</v>
      </c>
      <c r="F279" s="124"/>
      <c r="G279" s="78">
        <f>G280</f>
        <v>37185.1</v>
      </c>
      <c r="H279" s="78">
        <f>H280</f>
        <v>37185.1</v>
      </c>
      <c r="J279" s="7"/>
    </row>
    <row r="280" spans="1:10" ht="63">
      <c r="A280" s="101" t="s">
        <v>70</v>
      </c>
      <c r="B280" s="124" t="s">
        <v>52</v>
      </c>
      <c r="C280" s="124" t="s">
        <v>14</v>
      </c>
      <c r="D280" s="124" t="s">
        <v>10</v>
      </c>
      <c r="E280" s="141" t="s">
        <v>283</v>
      </c>
      <c r="F280" s="124" t="s">
        <v>69</v>
      </c>
      <c r="G280" s="78">
        <v>37185.1</v>
      </c>
      <c r="H280" s="78">
        <v>37185.1</v>
      </c>
      <c r="J280" s="7"/>
    </row>
    <row r="281" spans="1:10" ht="63">
      <c r="A281" s="92" t="s">
        <v>343</v>
      </c>
      <c r="B281" s="124" t="s">
        <v>52</v>
      </c>
      <c r="C281" s="124" t="s">
        <v>14</v>
      </c>
      <c r="D281" s="124" t="s">
        <v>10</v>
      </c>
      <c r="E281" s="141" t="s">
        <v>282</v>
      </c>
      <c r="F281" s="124"/>
      <c r="G281" s="78">
        <f>G282</f>
        <v>39101.5</v>
      </c>
      <c r="H281" s="78">
        <f>H282</f>
        <v>40291.7</v>
      </c>
      <c r="J281" s="7"/>
    </row>
    <row r="282" spans="1:10" ht="173.25">
      <c r="A282" s="93" t="s">
        <v>360</v>
      </c>
      <c r="B282" s="75" t="s">
        <v>52</v>
      </c>
      <c r="C282" s="75" t="s">
        <v>14</v>
      </c>
      <c r="D282" s="75" t="s">
        <v>10</v>
      </c>
      <c r="E282" s="138" t="s">
        <v>306</v>
      </c>
      <c r="F282" s="75"/>
      <c r="G282" s="78">
        <f>G283</f>
        <v>39101.5</v>
      </c>
      <c r="H282" s="78">
        <f>H283</f>
        <v>40291.7</v>
      </c>
      <c r="J282" s="7"/>
    </row>
    <row r="283" spans="1:10" ht="63">
      <c r="A283" s="74" t="s">
        <v>70</v>
      </c>
      <c r="B283" s="75" t="s">
        <v>52</v>
      </c>
      <c r="C283" s="75" t="s">
        <v>14</v>
      </c>
      <c r="D283" s="75" t="s">
        <v>10</v>
      </c>
      <c r="E283" s="138" t="s">
        <v>306</v>
      </c>
      <c r="F283" s="75" t="s">
        <v>69</v>
      </c>
      <c r="G283" s="78">
        <v>39101.5</v>
      </c>
      <c r="H283" s="78">
        <v>40291.7</v>
      </c>
      <c r="J283" s="7"/>
    </row>
    <row r="284" spans="1:11" ht="31.5">
      <c r="A284" s="102" t="s">
        <v>225</v>
      </c>
      <c r="B284" s="103">
        <v>944</v>
      </c>
      <c r="C284" s="68" t="s">
        <v>14</v>
      </c>
      <c r="D284" s="68" t="s">
        <v>9</v>
      </c>
      <c r="E284" s="104"/>
      <c r="F284" s="68"/>
      <c r="G284" s="70">
        <f>G285</f>
        <v>35495.8</v>
      </c>
      <c r="H284" s="70">
        <f>H285</f>
        <v>35588.8</v>
      </c>
      <c r="J284" s="7"/>
      <c r="K284" s="3"/>
    </row>
    <row r="285" spans="1:10" s="2" customFormat="1" ht="94.5">
      <c r="A285" s="71" t="s">
        <v>277</v>
      </c>
      <c r="B285" s="106">
        <v>944</v>
      </c>
      <c r="C285" s="72" t="s">
        <v>14</v>
      </c>
      <c r="D285" s="72" t="s">
        <v>9</v>
      </c>
      <c r="E285" s="107" t="s">
        <v>212</v>
      </c>
      <c r="F285" s="72"/>
      <c r="G285" s="73">
        <f>G287</f>
        <v>35495.8</v>
      </c>
      <c r="H285" s="73">
        <f>H287</f>
        <v>35588.8</v>
      </c>
      <c r="J285" s="28"/>
    </row>
    <row r="286" spans="1:10" ht="78.75">
      <c r="A286" s="101" t="s">
        <v>284</v>
      </c>
      <c r="B286" s="59">
        <v>944</v>
      </c>
      <c r="C286" s="75" t="s">
        <v>14</v>
      </c>
      <c r="D286" s="75" t="s">
        <v>9</v>
      </c>
      <c r="E286" s="138" t="s">
        <v>226</v>
      </c>
      <c r="F286" s="75"/>
      <c r="G286" s="77">
        <f aca="true" t="shared" si="26" ref="G286:H288">G287</f>
        <v>35495.8</v>
      </c>
      <c r="H286" s="77">
        <f t="shared" si="26"/>
        <v>35588.8</v>
      </c>
      <c r="J286" s="7"/>
    </row>
    <row r="287" spans="1:10" ht="94.5">
      <c r="A287" s="115" t="s">
        <v>344</v>
      </c>
      <c r="B287" s="59">
        <v>944</v>
      </c>
      <c r="C287" s="75" t="s">
        <v>14</v>
      </c>
      <c r="D287" s="75" t="s">
        <v>9</v>
      </c>
      <c r="E287" s="138" t="s">
        <v>227</v>
      </c>
      <c r="F287" s="75"/>
      <c r="G287" s="77">
        <f t="shared" si="26"/>
        <v>35495.8</v>
      </c>
      <c r="H287" s="77">
        <f t="shared" si="26"/>
        <v>35588.8</v>
      </c>
      <c r="J287" s="7"/>
    </row>
    <row r="288" spans="1:10" ht="126">
      <c r="A288" s="74" t="s">
        <v>285</v>
      </c>
      <c r="B288" s="75" t="s">
        <v>52</v>
      </c>
      <c r="C288" s="75" t="s">
        <v>14</v>
      </c>
      <c r="D288" s="75" t="s">
        <v>9</v>
      </c>
      <c r="E288" s="138" t="s">
        <v>110</v>
      </c>
      <c r="F288" s="75"/>
      <c r="G288" s="77">
        <f t="shared" si="26"/>
        <v>35495.8</v>
      </c>
      <c r="H288" s="77">
        <f t="shared" si="26"/>
        <v>35588.8</v>
      </c>
      <c r="J288" s="7"/>
    </row>
    <row r="289" spans="1:10" ht="63">
      <c r="A289" s="74" t="s">
        <v>70</v>
      </c>
      <c r="B289" s="75" t="s">
        <v>52</v>
      </c>
      <c r="C289" s="75" t="s">
        <v>14</v>
      </c>
      <c r="D289" s="75" t="s">
        <v>9</v>
      </c>
      <c r="E289" s="138" t="s">
        <v>110</v>
      </c>
      <c r="F289" s="75" t="s">
        <v>69</v>
      </c>
      <c r="G289" s="78">
        <v>35495.8</v>
      </c>
      <c r="H289" s="78">
        <v>35588.8</v>
      </c>
      <c r="J289" s="7"/>
    </row>
    <row r="290" spans="1:10" ht="31.5">
      <c r="A290" s="67" t="s">
        <v>15</v>
      </c>
      <c r="B290" s="68" t="s">
        <v>52</v>
      </c>
      <c r="C290" s="68" t="s">
        <v>14</v>
      </c>
      <c r="D290" s="68" t="s">
        <v>16</v>
      </c>
      <c r="E290" s="104"/>
      <c r="F290" s="68"/>
      <c r="G290" s="70">
        <f>G291+G297</f>
        <v>10399.8</v>
      </c>
      <c r="H290" s="70">
        <f>H291+H297</f>
        <v>10412</v>
      </c>
      <c r="J290" s="7"/>
    </row>
    <row r="291" spans="1:10" s="26" customFormat="1" ht="63">
      <c r="A291" s="142" t="s">
        <v>211</v>
      </c>
      <c r="B291" s="83" t="s">
        <v>52</v>
      </c>
      <c r="C291" s="83" t="s">
        <v>14</v>
      </c>
      <c r="D291" s="83" t="s">
        <v>16</v>
      </c>
      <c r="E291" s="132" t="s">
        <v>212</v>
      </c>
      <c r="F291" s="83"/>
      <c r="G291" s="73">
        <f aca="true" t="shared" si="27" ref="G291:H293">G292</f>
        <v>5064</v>
      </c>
      <c r="H291" s="73">
        <f t="shared" si="27"/>
        <v>5072.2</v>
      </c>
      <c r="J291" s="27"/>
    </row>
    <row r="292" spans="1:10" s="10" customFormat="1" ht="78.75">
      <c r="A292" s="113" t="s">
        <v>213</v>
      </c>
      <c r="B292" s="86" t="s">
        <v>52</v>
      </c>
      <c r="C292" s="86" t="s">
        <v>14</v>
      </c>
      <c r="D292" s="86" t="s">
        <v>16</v>
      </c>
      <c r="E292" s="133" t="s">
        <v>214</v>
      </c>
      <c r="F292" s="83"/>
      <c r="G292" s="77">
        <f t="shared" si="27"/>
        <v>5064</v>
      </c>
      <c r="H292" s="77">
        <f t="shared" si="27"/>
        <v>5072.2</v>
      </c>
      <c r="J292" s="12"/>
    </row>
    <row r="293" spans="1:10" s="10" customFormat="1" ht="78.75">
      <c r="A293" s="115" t="s">
        <v>342</v>
      </c>
      <c r="B293" s="86" t="s">
        <v>52</v>
      </c>
      <c r="C293" s="86" t="s">
        <v>14</v>
      </c>
      <c r="D293" s="86" t="s">
        <v>16</v>
      </c>
      <c r="E293" s="133" t="s">
        <v>215</v>
      </c>
      <c r="F293" s="83"/>
      <c r="G293" s="77">
        <f t="shared" si="27"/>
        <v>5064</v>
      </c>
      <c r="H293" s="77">
        <f t="shared" si="27"/>
        <v>5072.2</v>
      </c>
      <c r="J293" s="12"/>
    </row>
    <row r="294" spans="1:10" ht="94.5">
      <c r="A294" s="74" t="s">
        <v>286</v>
      </c>
      <c r="B294" s="75" t="s">
        <v>52</v>
      </c>
      <c r="C294" s="75" t="s">
        <v>14</v>
      </c>
      <c r="D294" s="75" t="s">
        <v>16</v>
      </c>
      <c r="E294" s="138" t="s">
        <v>145</v>
      </c>
      <c r="F294" s="75"/>
      <c r="G294" s="77">
        <f>G295+G296</f>
        <v>5064</v>
      </c>
      <c r="H294" s="77">
        <f>H295+H296</f>
        <v>5072.2</v>
      </c>
      <c r="J294" s="7"/>
    </row>
    <row r="295" spans="1:10" ht="141.75">
      <c r="A295" s="74" t="s">
        <v>90</v>
      </c>
      <c r="B295" s="75" t="s">
        <v>52</v>
      </c>
      <c r="C295" s="75" t="s">
        <v>14</v>
      </c>
      <c r="D295" s="75" t="s">
        <v>16</v>
      </c>
      <c r="E295" s="138" t="s">
        <v>145</v>
      </c>
      <c r="F295" s="75" t="s">
        <v>66</v>
      </c>
      <c r="G295" s="78">
        <v>4493.2</v>
      </c>
      <c r="H295" s="78">
        <v>4493.2</v>
      </c>
      <c r="J295" s="7"/>
    </row>
    <row r="296" spans="1:10" ht="47.25">
      <c r="A296" s="74" t="s">
        <v>72</v>
      </c>
      <c r="B296" s="75" t="s">
        <v>52</v>
      </c>
      <c r="C296" s="75" t="s">
        <v>14</v>
      </c>
      <c r="D296" s="75" t="s">
        <v>16</v>
      </c>
      <c r="E296" s="138" t="s">
        <v>145</v>
      </c>
      <c r="F296" s="75" t="s">
        <v>67</v>
      </c>
      <c r="G296" s="78">
        <v>570.8</v>
      </c>
      <c r="H296" s="78">
        <v>579</v>
      </c>
      <c r="J296" s="7"/>
    </row>
    <row r="297" spans="1:10" ht="31.5">
      <c r="A297" s="71" t="s">
        <v>88</v>
      </c>
      <c r="B297" s="72" t="s">
        <v>52</v>
      </c>
      <c r="C297" s="72" t="s">
        <v>14</v>
      </c>
      <c r="D297" s="72" t="s">
        <v>16</v>
      </c>
      <c r="E297" s="107" t="s">
        <v>117</v>
      </c>
      <c r="F297" s="72"/>
      <c r="G297" s="73">
        <f>G298+G302</f>
        <v>5335.799999999999</v>
      </c>
      <c r="H297" s="73">
        <f>H298+H302</f>
        <v>5339.799999999999</v>
      </c>
      <c r="J297" s="7"/>
    </row>
    <row r="298" spans="1:10" ht="31.5">
      <c r="A298" s="74" t="s">
        <v>146</v>
      </c>
      <c r="B298" s="75" t="s">
        <v>52</v>
      </c>
      <c r="C298" s="75" t="s">
        <v>14</v>
      </c>
      <c r="D298" s="75" t="s">
        <v>16</v>
      </c>
      <c r="E298" s="138" t="s">
        <v>125</v>
      </c>
      <c r="F298" s="75"/>
      <c r="G298" s="77">
        <f>G299+G300+G301</f>
        <v>526.5999999999999</v>
      </c>
      <c r="H298" s="77">
        <f>H299+H300+H301</f>
        <v>526.5999999999999</v>
      </c>
      <c r="J298" s="7"/>
    </row>
    <row r="299" spans="1:10" ht="141.75">
      <c r="A299" s="74" t="s">
        <v>90</v>
      </c>
      <c r="B299" s="75" t="s">
        <v>52</v>
      </c>
      <c r="C299" s="75" t="s">
        <v>14</v>
      </c>
      <c r="D299" s="75" t="s">
        <v>16</v>
      </c>
      <c r="E299" s="138" t="s">
        <v>125</v>
      </c>
      <c r="F299" s="75" t="s">
        <v>66</v>
      </c>
      <c r="G299" s="78">
        <v>203.7</v>
      </c>
      <c r="H299" s="78">
        <v>203.7</v>
      </c>
      <c r="J299" s="7"/>
    </row>
    <row r="300" spans="1:10" ht="47.25">
      <c r="A300" s="74" t="s">
        <v>72</v>
      </c>
      <c r="B300" s="75" t="s">
        <v>52</v>
      </c>
      <c r="C300" s="75" t="s">
        <v>14</v>
      </c>
      <c r="D300" s="75" t="s">
        <v>16</v>
      </c>
      <c r="E300" s="138" t="s">
        <v>125</v>
      </c>
      <c r="F300" s="75" t="s">
        <v>67</v>
      </c>
      <c r="G300" s="78">
        <v>322.9</v>
      </c>
      <c r="H300" s="78">
        <v>322.9</v>
      </c>
      <c r="J300" s="7"/>
    </row>
    <row r="301" spans="1:10" ht="63">
      <c r="A301" s="74" t="s">
        <v>70</v>
      </c>
      <c r="B301" s="75" t="s">
        <v>52</v>
      </c>
      <c r="C301" s="75" t="s">
        <v>14</v>
      </c>
      <c r="D301" s="75" t="s">
        <v>16</v>
      </c>
      <c r="E301" s="138" t="s">
        <v>125</v>
      </c>
      <c r="F301" s="75" t="s">
        <v>69</v>
      </c>
      <c r="G301" s="143"/>
      <c r="H301" s="143"/>
      <c r="J301" s="7"/>
    </row>
    <row r="302" spans="1:10" ht="141.75">
      <c r="A302" s="109" t="s">
        <v>228</v>
      </c>
      <c r="B302" s="75" t="s">
        <v>52</v>
      </c>
      <c r="C302" s="75" t="s">
        <v>14</v>
      </c>
      <c r="D302" s="75" t="s">
        <v>16</v>
      </c>
      <c r="E302" s="138" t="s">
        <v>132</v>
      </c>
      <c r="F302" s="75"/>
      <c r="G302" s="77">
        <f>G303+G304+G305</f>
        <v>4809.2</v>
      </c>
      <c r="H302" s="77">
        <f>H303+H304+H305</f>
        <v>4813.2</v>
      </c>
      <c r="J302" s="7"/>
    </row>
    <row r="303" spans="1:10" ht="141.75">
      <c r="A303" s="74" t="s">
        <v>71</v>
      </c>
      <c r="B303" s="75" t="s">
        <v>52</v>
      </c>
      <c r="C303" s="75" t="s">
        <v>14</v>
      </c>
      <c r="D303" s="75" t="s">
        <v>16</v>
      </c>
      <c r="E303" s="135" t="s">
        <v>126</v>
      </c>
      <c r="F303" s="75" t="s">
        <v>66</v>
      </c>
      <c r="G303" s="78">
        <v>3569.5</v>
      </c>
      <c r="H303" s="78">
        <v>3569.5</v>
      </c>
      <c r="J303" s="7"/>
    </row>
    <row r="304" spans="1:10" ht="47.25">
      <c r="A304" s="74" t="s">
        <v>72</v>
      </c>
      <c r="B304" s="75" t="s">
        <v>52</v>
      </c>
      <c r="C304" s="75" t="s">
        <v>14</v>
      </c>
      <c r="D304" s="75" t="s">
        <v>16</v>
      </c>
      <c r="E304" s="135" t="s">
        <v>126</v>
      </c>
      <c r="F304" s="75" t="s">
        <v>67</v>
      </c>
      <c r="G304" s="78">
        <v>1193</v>
      </c>
      <c r="H304" s="78">
        <v>1197</v>
      </c>
      <c r="J304" s="7"/>
    </row>
    <row r="305" spans="1:10" ht="31.5">
      <c r="A305" s="74" t="s">
        <v>73</v>
      </c>
      <c r="B305" s="75" t="s">
        <v>52</v>
      </c>
      <c r="C305" s="75" t="s">
        <v>14</v>
      </c>
      <c r="D305" s="75" t="s">
        <v>16</v>
      </c>
      <c r="E305" s="135" t="s">
        <v>126</v>
      </c>
      <c r="F305" s="75" t="s">
        <v>68</v>
      </c>
      <c r="G305" s="78">
        <v>46.7</v>
      </c>
      <c r="H305" s="78">
        <v>46.7</v>
      </c>
      <c r="J305" s="7"/>
    </row>
    <row r="306" spans="1:10" ht="15.75">
      <c r="A306" s="64" t="s">
        <v>83</v>
      </c>
      <c r="B306" s="65" t="s">
        <v>52</v>
      </c>
      <c r="C306" s="65" t="s">
        <v>18</v>
      </c>
      <c r="D306" s="65" t="s">
        <v>27</v>
      </c>
      <c r="E306" s="131"/>
      <c r="F306" s="65"/>
      <c r="G306" s="66">
        <f>G307</f>
        <v>54917.2</v>
      </c>
      <c r="H306" s="66">
        <f>H307</f>
        <v>56505.6</v>
      </c>
      <c r="I306" s="6"/>
      <c r="J306" s="7"/>
    </row>
    <row r="307" spans="1:11" ht="15.75">
      <c r="A307" s="67" t="s">
        <v>82</v>
      </c>
      <c r="B307" s="68" t="s">
        <v>52</v>
      </c>
      <c r="C307" s="68" t="s">
        <v>18</v>
      </c>
      <c r="D307" s="68" t="s">
        <v>8</v>
      </c>
      <c r="E307" s="144"/>
      <c r="F307" s="68"/>
      <c r="G307" s="70">
        <f>G321+G308</f>
        <v>54917.2</v>
      </c>
      <c r="H307" s="70">
        <f>H321+H308</f>
        <v>56505.6</v>
      </c>
      <c r="I307" s="5"/>
      <c r="J307" s="7"/>
      <c r="K307" s="3"/>
    </row>
    <row r="308" spans="1:11" s="32" customFormat="1" ht="63">
      <c r="A308" s="82" t="s">
        <v>167</v>
      </c>
      <c r="B308" s="108" t="s">
        <v>52</v>
      </c>
      <c r="C308" s="108" t="s">
        <v>18</v>
      </c>
      <c r="D308" s="108" t="s">
        <v>8</v>
      </c>
      <c r="E308" s="145" t="s">
        <v>168</v>
      </c>
      <c r="F308" s="108"/>
      <c r="G308" s="91">
        <f>G313+G309</f>
        <v>37263.7</v>
      </c>
      <c r="H308" s="91">
        <f>H313+H309</f>
        <v>38852.1</v>
      </c>
      <c r="I308" s="29"/>
      <c r="J308" s="30"/>
      <c r="K308" s="31"/>
    </row>
    <row r="309" spans="1:11" s="21" customFormat="1" ht="31.5">
      <c r="A309" s="41" t="s">
        <v>274</v>
      </c>
      <c r="B309" s="124" t="s">
        <v>52</v>
      </c>
      <c r="C309" s="124" t="s">
        <v>18</v>
      </c>
      <c r="D309" s="124" t="s">
        <v>8</v>
      </c>
      <c r="E309" s="141" t="s">
        <v>273</v>
      </c>
      <c r="F309" s="124"/>
      <c r="G309" s="78">
        <f aca="true" t="shared" si="28" ref="G309:H311">G310</f>
        <v>8438.1</v>
      </c>
      <c r="H309" s="78">
        <f t="shared" si="28"/>
        <v>8873.5</v>
      </c>
      <c r="I309" s="23"/>
      <c r="J309" s="24"/>
      <c r="K309" s="25"/>
    </row>
    <row r="310" spans="1:11" s="21" customFormat="1" ht="252">
      <c r="A310" s="92" t="s">
        <v>345</v>
      </c>
      <c r="B310" s="124" t="s">
        <v>52</v>
      </c>
      <c r="C310" s="124" t="s">
        <v>18</v>
      </c>
      <c r="D310" s="124" t="s">
        <v>8</v>
      </c>
      <c r="E310" s="141" t="s">
        <v>275</v>
      </c>
      <c r="F310" s="124"/>
      <c r="G310" s="78">
        <f t="shared" si="28"/>
        <v>8438.1</v>
      </c>
      <c r="H310" s="78">
        <f t="shared" si="28"/>
        <v>8873.5</v>
      </c>
      <c r="I310" s="23"/>
      <c r="J310" s="24"/>
      <c r="K310" s="25"/>
    </row>
    <row r="311" spans="1:11" s="21" customFormat="1" ht="204.75">
      <c r="A311" s="93" t="s">
        <v>361</v>
      </c>
      <c r="B311" s="124" t="s">
        <v>52</v>
      </c>
      <c r="C311" s="124" t="s">
        <v>18</v>
      </c>
      <c r="D311" s="124" t="s">
        <v>8</v>
      </c>
      <c r="E311" s="141" t="s">
        <v>276</v>
      </c>
      <c r="F311" s="124"/>
      <c r="G311" s="78">
        <f t="shared" si="28"/>
        <v>8438.1</v>
      </c>
      <c r="H311" s="78">
        <f t="shared" si="28"/>
        <v>8873.5</v>
      </c>
      <c r="I311" s="23"/>
      <c r="J311" s="24"/>
      <c r="K311" s="25"/>
    </row>
    <row r="312" spans="1:11" s="21" customFormat="1" ht="63">
      <c r="A312" s="74" t="s">
        <v>70</v>
      </c>
      <c r="B312" s="124" t="s">
        <v>52</v>
      </c>
      <c r="C312" s="124" t="s">
        <v>18</v>
      </c>
      <c r="D312" s="124" t="s">
        <v>8</v>
      </c>
      <c r="E312" s="141" t="s">
        <v>276</v>
      </c>
      <c r="F312" s="124" t="s">
        <v>69</v>
      </c>
      <c r="G312" s="78">
        <v>8438.1</v>
      </c>
      <c r="H312" s="78">
        <v>8873.5</v>
      </c>
      <c r="I312" s="23"/>
      <c r="J312" s="24"/>
      <c r="K312" s="25"/>
    </row>
    <row r="313" spans="1:11" s="21" customFormat="1" ht="47.25">
      <c r="A313" s="93" t="s">
        <v>266</v>
      </c>
      <c r="B313" s="124" t="s">
        <v>52</v>
      </c>
      <c r="C313" s="124" t="s">
        <v>18</v>
      </c>
      <c r="D313" s="124" t="s">
        <v>8</v>
      </c>
      <c r="E313" s="141" t="s">
        <v>170</v>
      </c>
      <c r="F313" s="124"/>
      <c r="G313" s="78">
        <f>G314</f>
        <v>28825.6</v>
      </c>
      <c r="H313" s="78">
        <f>H314</f>
        <v>29978.6</v>
      </c>
      <c r="I313" s="23"/>
      <c r="J313" s="24"/>
      <c r="K313" s="25"/>
    </row>
    <row r="314" spans="1:11" s="21" customFormat="1" ht="78.75">
      <c r="A314" s="92" t="s">
        <v>333</v>
      </c>
      <c r="B314" s="124" t="s">
        <v>52</v>
      </c>
      <c r="C314" s="124" t="s">
        <v>18</v>
      </c>
      <c r="D314" s="124" t="s">
        <v>8</v>
      </c>
      <c r="E314" s="141" t="s">
        <v>171</v>
      </c>
      <c r="F314" s="124"/>
      <c r="G314" s="78">
        <f>G315+G317+G319</f>
        <v>28825.6</v>
      </c>
      <c r="H314" s="78">
        <f>H315+H317+H319</f>
        <v>29978.6</v>
      </c>
      <c r="I314" s="23"/>
      <c r="J314" s="24"/>
      <c r="K314" s="25"/>
    </row>
    <row r="315" spans="1:11" s="21" customFormat="1" ht="47.25">
      <c r="A315" s="93" t="s">
        <v>267</v>
      </c>
      <c r="B315" s="124" t="s">
        <v>52</v>
      </c>
      <c r="C315" s="124" t="s">
        <v>18</v>
      </c>
      <c r="D315" s="124" t="s">
        <v>8</v>
      </c>
      <c r="E315" s="141" t="s">
        <v>303</v>
      </c>
      <c r="F315" s="124"/>
      <c r="G315" s="78">
        <f>G316</f>
        <v>6209.3</v>
      </c>
      <c r="H315" s="78">
        <f>H316</f>
        <v>6457.7</v>
      </c>
      <c r="I315" s="23"/>
      <c r="J315" s="24"/>
      <c r="K315" s="25"/>
    </row>
    <row r="316" spans="1:11" s="21" customFormat="1" ht="31.5">
      <c r="A316" s="93" t="s">
        <v>77</v>
      </c>
      <c r="B316" s="124" t="s">
        <v>52</v>
      </c>
      <c r="C316" s="124" t="s">
        <v>18</v>
      </c>
      <c r="D316" s="124" t="s">
        <v>8</v>
      </c>
      <c r="E316" s="141" t="s">
        <v>303</v>
      </c>
      <c r="F316" s="124" t="s">
        <v>75</v>
      </c>
      <c r="G316" s="78">
        <v>6209.3</v>
      </c>
      <c r="H316" s="78">
        <v>6457.7</v>
      </c>
      <c r="I316" s="23"/>
      <c r="J316" s="24"/>
      <c r="K316" s="25"/>
    </row>
    <row r="317" spans="1:11" s="21" customFormat="1" ht="31.5">
      <c r="A317" s="146" t="s">
        <v>268</v>
      </c>
      <c r="B317" s="124" t="s">
        <v>52</v>
      </c>
      <c r="C317" s="124" t="s">
        <v>18</v>
      </c>
      <c r="D317" s="124" t="s">
        <v>8</v>
      </c>
      <c r="E317" s="141" t="s">
        <v>304</v>
      </c>
      <c r="F317" s="124"/>
      <c r="G317" s="78">
        <f>G318</f>
        <v>3819.8</v>
      </c>
      <c r="H317" s="78">
        <f>H318</f>
        <v>3972.6</v>
      </c>
      <c r="I317" s="23"/>
      <c r="J317" s="24"/>
      <c r="K317" s="25"/>
    </row>
    <row r="318" spans="1:11" s="21" customFormat="1" ht="31.5">
      <c r="A318" s="93" t="s">
        <v>77</v>
      </c>
      <c r="B318" s="124" t="s">
        <v>52</v>
      </c>
      <c r="C318" s="124" t="s">
        <v>18</v>
      </c>
      <c r="D318" s="124" t="s">
        <v>8</v>
      </c>
      <c r="E318" s="141" t="s">
        <v>304</v>
      </c>
      <c r="F318" s="124" t="s">
        <v>75</v>
      </c>
      <c r="G318" s="78">
        <v>3819.8</v>
      </c>
      <c r="H318" s="78">
        <v>3972.6</v>
      </c>
      <c r="I318" s="23"/>
      <c r="J318" s="24"/>
      <c r="K318" s="25"/>
    </row>
    <row r="319" spans="1:11" s="21" customFormat="1" ht="47.25">
      <c r="A319" s="146" t="s">
        <v>269</v>
      </c>
      <c r="B319" s="124" t="s">
        <v>52</v>
      </c>
      <c r="C319" s="124" t="s">
        <v>18</v>
      </c>
      <c r="D319" s="124" t="s">
        <v>8</v>
      </c>
      <c r="E319" s="141" t="s">
        <v>305</v>
      </c>
      <c r="F319" s="124"/>
      <c r="G319" s="78">
        <f>G320</f>
        <v>18796.5</v>
      </c>
      <c r="H319" s="78">
        <f>H320</f>
        <v>19548.3</v>
      </c>
      <c r="I319" s="23"/>
      <c r="J319" s="24"/>
      <c r="K319" s="25"/>
    </row>
    <row r="320" spans="1:11" s="21" customFormat="1" ht="31.5">
      <c r="A320" s="93" t="s">
        <v>77</v>
      </c>
      <c r="B320" s="124" t="s">
        <v>52</v>
      </c>
      <c r="C320" s="124" t="s">
        <v>18</v>
      </c>
      <c r="D320" s="124" t="s">
        <v>8</v>
      </c>
      <c r="E320" s="141" t="s">
        <v>305</v>
      </c>
      <c r="F320" s="124" t="s">
        <v>75</v>
      </c>
      <c r="G320" s="78">
        <v>18796.5</v>
      </c>
      <c r="H320" s="78">
        <v>19548.3</v>
      </c>
      <c r="I320" s="23"/>
      <c r="J320" s="24"/>
      <c r="K320" s="25"/>
    </row>
    <row r="321" spans="1:11" ht="31.5">
      <c r="A321" s="82" t="s">
        <v>88</v>
      </c>
      <c r="B321" s="72" t="s">
        <v>52</v>
      </c>
      <c r="C321" s="72" t="s">
        <v>18</v>
      </c>
      <c r="D321" s="72" t="s">
        <v>8</v>
      </c>
      <c r="E321" s="107" t="s">
        <v>117</v>
      </c>
      <c r="F321" s="72"/>
      <c r="G321" s="73">
        <f>G322</f>
        <v>17653.5</v>
      </c>
      <c r="H321" s="73">
        <f>H322</f>
        <v>17653.5</v>
      </c>
      <c r="I321" s="5"/>
      <c r="J321" s="7"/>
      <c r="K321" s="3"/>
    </row>
    <row r="322" spans="1:11" ht="126">
      <c r="A322" s="74" t="s">
        <v>229</v>
      </c>
      <c r="B322" s="75" t="s">
        <v>52</v>
      </c>
      <c r="C322" s="75" t="s">
        <v>18</v>
      </c>
      <c r="D322" s="75" t="s">
        <v>8</v>
      </c>
      <c r="E322" s="138" t="s">
        <v>127</v>
      </c>
      <c r="F322" s="75"/>
      <c r="G322" s="77">
        <f>G323</f>
        <v>17653.5</v>
      </c>
      <c r="H322" s="77">
        <f>H323</f>
        <v>17653.5</v>
      </c>
      <c r="I322" s="5"/>
      <c r="J322" s="7"/>
      <c r="K322" s="3"/>
    </row>
    <row r="323" spans="1:11" ht="31.5">
      <c r="A323" s="74" t="s">
        <v>77</v>
      </c>
      <c r="B323" s="75" t="s">
        <v>52</v>
      </c>
      <c r="C323" s="75" t="s">
        <v>18</v>
      </c>
      <c r="D323" s="75" t="s">
        <v>8</v>
      </c>
      <c r="E323" s="138" t="s">
        <v>127</v>
      </c>
      <c r="F323" s="75" t="s">
        <v>75</v>
      </c>
      <c r="G323" s="78">
        <v>17653.5</v>
      </c>
      <c r="H323" s="78">
        <v>17653.5</v>
      </c>
      <c r="I323" s="3"/>
      <c r="J323" s="7"/>
      <c r="K323" s="3"/>
    </row>
    <row r="324" spans="1:8" ht="126">
      <c r="A324" s="61" t="s">
        <v>65</v>
      </c>
      <c r="B324" s="62" t="s">
        <v>53</v>
      </c>
      <c r="C324" s="87"/>
      <c r="D324" s="87"/>
      <c r="E324" s="87"/>
      <c r="F324" s="87"/>
      <c r="G324" s="63">
        <f>G325+G331+G338</f>
        <v>165551.5</v>
      </c>
      <c r="H324" s="63">
        <f>H325+H331+H338</f>
        <v>166498.5</v>
      </c>
    </row>
    <row r="325" spans="1:8" ht="31.5">
      <c r="A325" s="64" t="s">
        <v>22</v>
      </c>
      <c r="B325" s="65" t="s">
        <v>53</v>
      </c>
      <c r="C325" s="65" t="s">
        <v>7</v>
      </c>
      <c r="D325" s="65" t="s">
        <v>27</v>
      </c>
      <c r="E325" s="65"/>
      <c r="F325" s="65"/>
      <c r="G325" s="66">
        <f aca="true" t="shared" si="29" ref="G325:H327">G326</f>
        <v>898</v>
      </c>
      <c r="H325" s="66">
        <f t="shared" si="29"/>
        <v>900</v>
      </c>
    </row>
    <row r="326" spans="1:8" ht="110.25">
      <c r="A326" s="67" t="s">
        <v>33</v>
      </c>
      <c r="B326" s="68" t="s">
        <v>53</v>
      </c>
      <c r="C326" s="68" t="s">
        <v>7</v>
      </c>
      <c r="D326" s="68" t="s">
        <v>8</v>
      </c>
      <c r="E326" s="68"/>
      <c r="F326" s="68"/>
      <c r="G326" s="70">
        <f t="shared" si="29"/>
        <v>898</v>
      </c>
      <c r="H326" s="70">
        <f t="shared" si="29"/>
        <v>900</v>
      </c>
    </row>
    <row r="327" spans="1:8" s="9" customFormat="1" ht="31.5">
      <c r="A327" s="82" t="s">
        <v>88</v>
      </c>
      <c r="B327" s="83" t="s">
        <v>53</v>
      </c>
      <c r="C327" s="83" t="s">
        <v>7</v>
      </c>
      <c r="D327" s="83" t="s">
        <v>8</v>
      </c>
      <c r="E327" s="83" t="s">
        <v>117</v>
      </c>
      <c r="F327" s="83"/>
      <c r="G327" s="73">
        <f t="shared" si="29"/>
        <v>898</v>
      </c>
      <c r="H327" s="73">
        <f t="shared" si="29"/>
        <v>900</v>
      </c>
    </row>
    <row r="328" spans="1:8" ht="15.75">
      <c r="A328" s="100" t="s">
        <v>24</v>
      </c>
      <c r="B328" s="86" t="s">
        <v>53</v>
      </c>
      <c r="C328" s="86" t="s">
        <v>7</v>
      </c>
      <c r="D328" s="86" t="s">
        <v>8</v>
      </c>
      <c r="E328" s="114" t="s">
        <v>95</v>
      </c>
      <c r="F328" s="86"/>
      <c r="G328" s="77">
        <f>G329+G330</f>
        <v>898</v>
      </c>
      <c r="H328" s="77">
        <f>H329+H330</f>
        <v>900</v>
      </c>
    </row>
    <row r="329" spans="1:8" ht="141.75">
      <c r="A329" s="74" t="s">
        <v>71</v>
      </c>
      <c r="B329" s="75" t="s">
        <v>53</v>
      </c>
      <c r="C329" s="75" t="s">
        <v>7</v>
      </c>
      <c r="D329" s="75" t="s">
        <v>8</v>
      </c>
      <c r="E329" s="76" t="s">
        <v>95</v>
      </c>
      <c r="F329" s="75" t="s">
        <v>66</v>
      </c>
      <c r="G329" s="78">
        <v>831.8</v>
      </c>
      <c r="H329" s="78">
        <v>831.8</v>
      </c>
    </row>
    <row r="330" spans="1:8" ht="47.25">
      <c r="A330" s="74" t="s">
        <v>72</v>
      </c>
      <c r="B330" s="75" t="s">
        <v>53</v>
      </c>
      <c r="C330" s="75" t="s">
        <v>7</v>
      </c>
      <c r="D330" s="75" t="s">
        <v>8</v>
      </c>
      <c r="E330" s="76" t="s">
        <v>95</v>
      </c>
      <c r="F330" s="75" t="s">
        <v>67</v>
      </c>
      <c r="G330" s="78">
        <v>66.2</v>
      </c>
      <c r="H330" s="78">
        <v>68.2</v>
      </c>
    </row>
    <row r="331" spans="1:8" ht="15.75">
      <c r="A331" s="64" t="s">
        <v>20</v>
      </c>
      <c r="B331" s="65" t="s">
        <v>53</v>
      </c>
      <c r="C331" s="65" t="s">
        <v>14</v>
      </c>
      <c r="D331" s="65" t="s">
        <v>27</v>
      </c>
      <c r="E331" s="65"/>
      <c r="F331" s="65"/>
      <c r="G331" s="66">
        <f aca="true" t="shared" si="30" ref="G331:H336">G332</f>
        <v>35800</v>
      </c>
      <c r="H331" s="66">
        <f t="shared" si="30"/>
        <v>35950</v>
      </c>
    </row>
    <row r="332" spans="1:8" ht="31.5">
      <c r="A332" s="67" t="s">
        <v>225</v>
      </c>
      <c r="B332" s="68" t="s">
        <v>53</v>
      </c>
      <c r="C332" s="68" t="s">
        <v>14</v>
      </c>
      <c r="D332" s="68" t="s">
        <v>9</v>
      </c>
      <c r="E332" s="68"/>
      <c r="F332" s="68"/>
      <c r="G332" s="70">
        <f t="shared" si="30"/>
        <v>35800</v>
      </c>
      <c r="H332" s="70">
        <f t="shared" si="30"/>
        <v>35950</v>
      </c>
    </row>
    <row r="333" spans="1:8" s="2" customFormat="1" ht="189">
      <c r="A333" s="129" t="s">
        <v>300</v>
      </c>
      <c r="B333" s="83" t="s">
        <v>53</v>
      </c>
      <c r="C333" s="83" t="s">
        <v>14</v>
      </c>
      <c r="D333" s="83" t="s">
        <v>9</v>
      </c>
      <c r="E333" s="83" t="s">
        <v>212</v>
      </c>
      <c r="F333" s="83"/>
      <c r="G333" s="73">
        <f t="shared" si="30"/>
        <v>35800</v>
      </c>
      <c r="H333" s="73">
        <f t="shared" si="30"/>
        <v>35950</v>
      </c>
    </row>
    <row r="334" spans="1:8" s="8" customFormat="1" ht="47.25">
      <c r="A334" s="100" t="s">
        <v>230</v>
      </c>
      <c r="B334" s="86" t="s">
        <v>53</v>
      </c>
      <c r="C334" s="86" t="s">
        <v>14</v>
      </c>
      <c r="D334" s="86" t="s">
        <v>9</v>
      </c>
      <c r="E334" s="86" t="s">
        <v>226</v>
      </c>
      <c r="F334" s="86"/>
      <c r="G334" s="77">
        <f t="shared" si="30"/>
        <v>35800</v>
      </c>
      <c r="H334" s="77">
        <f t="shared" si="30"/>
        <v>35950</v>
      </c>
    </row>
    <row r="335" spans="1:8" ht="94.5">
      <c r="A335" s="101" t="s">
        <v>346</v>
      </c>
      <c r="B335" s="75" t="s">
        <v>53</v>
      </c>
      <c r="C335" s="75" t="s">
        <v>14</v>
      </c>
      <c r="D335" s="75" t="s">
        <v>9</v>
      </c>
      <c r="E335" s="75" t="s">
        <v>227</v>
      </c>
      <c r="F335" s="75"/>
      <c r="G335" s="77">
        <f t="shared" si="30"/>
        <v>35800</v>
      </c>
      <c r="H335" s="77">
        <f t="shared" si="30"/>
        <v>35950</v>
      </c>
    </row>
    <row r="336" spans="1:8" ht="141.75">
      <c r="A336" s="74" t="s">
        <v>130</v>
      </c>
      <c r="B336" s="75" t="s">
        <v>53</v>
      </c>
      <c r="C336" s="75" t="s">
        <v>14</v>
      </c>
      <c r="D336" s="75" t="s">
        <v>9</v>
      </c>
      <c r="E336" s="75" t="s">
        <v>111</v>
      </c>
      <c r="F336" s="75"/>
      <c r="G336" s="77">
        <f t="shared" si="30"/>
        <v>35800</v>
      </c>
      <c r="H336" s="77">
        <f t="shared" si="30"/>
        <v>35950</v>
      </c>
    </row>
    <row r="337" spans="1:8" ht="63">
      <c r="A337" s="74" t="s">
        <v>70</v>
      </c>
      <c r="B337" s="75" t="s">
        <v>53</v>
      </c>
      <c r="C337" s="75" t="s">
        <v>14</v>
      </c>
      <c r="D337" s="75" t="s">
        <v>9</v>
      </c>
      <c r="E337" s="75" t="s">
        <v>111</v>
      </c>
      <c r="F337" s="75" t="s">
        <v>69</v>
      </c>
      <c r="G337" s="78">
        <v>35800</v>
      </c>
      <c r="H337" s="78">
        <v>35950</v>
      </c>
    </row>
    <row r="338" spans="1:8" ht="31.5">
      <c r="A338" s="64" t="s">
        <v>154</v>
      </c>
      <c r="B338" s="65" t="s">
        <v>53</v>
      </c>
      <c r="C338" s="65" t="s">
        <v>17</v>
      </c>
      <c r="D338" s="65" t="s">
        <v>27</v>
      </c>
      <c r="E338" s="65"/>
      <c r="F338" s="65"/>
      <c r="G338" s="66">
        <f>G339</f>
        <v>128853.5</v>
      </c>
      <c r="H338" s="66">
        <f>H339</f>
        <v>129648.5</v>
      </c>
    </row>
    <row r="339" spans="1:8" ht="15.75">
      <c r="A339" s="67" t="s">
        <v>35</v>
      </c>
      <c r="B339" s="68" t="s">
        <v>53</v>
      </c>
      <c r="C339" s="68" t="s">
        <v>17</v>
      </c>
      <c r="D339" s="68" t="s">
        <v>7</v>
      </c>
      <c r="E339" s="68"/>
      <c r="F339" s="68"/>
      <c r="G339" s="70">
        <f>G340+G353</f>
        <v>128853.5</v>
      </c>
      <c r="H339" s="70">
        <f>H340+H353</f>
        <v>129648.5</v>
      </c>
    </row>
    <row r="340" spans="1:8" s="2" customFormat="1" ht="126">
      <c r="A340" s="82" t="s">
        <v>287</v>
      </c>
      <c r="B340" s="72" t="s">
        <v>53</v>
      </c>
      <c r="C340" s="72" t="s">
        <v>17</v>
      </c>
      <c r="D340" s="72" t="s">
        <v>7</v>
      </c>
      <c r="E340" s="72" t="s">
        <v>231</v>
      </c>
      <c r="F340" s="72"/>
      <c r="G340" s="73">
        <f>G341+G345+G349</f>
        <v>128853.5</v>
      </c>
      <c r="H340" s="73">
        <f>H341+H345+H349</f>
        <v>129648.5</v>
      </c>
    </row>
    <row r="341" spans="1:8" ht="110.25">
      <c r="A341" s="147" t="s">
        <v>288</v>
      </c>
      <c r="B341" s="75" t="s">
        <v>53</v>
      </c>
      <c r="C341" s="75" t="s">
        <v>17</v>
      </c>
      <c r="D341" s="75" t="s">
        <v>7</v>
      </c>
      <c r="E341" s="75" t="s">
        <v>232</v>
      </c>
      <c r="F341" s="76"/>
      <c r="G341" s="77">
        <f aca="true" t="shared" si="31" ref="G341:H343">G342</f>
        <v>2676.1</v>
      </c>
      <c r="H341" s="77">
        <f t="shared" si="31"/>
        <v>2691.7</v>
      </c>
    </row>
    <row r="342" spans="1:8" ht="15.75">
      <c r="A342" s="148" t="s">
        <v>347</v>
      </c>
      <c r="B342" s="75" t="s">
        <v>53</v>
      </c>
      <c r="C342" s="75" t="s">
        <v>17</v>
      </c>
      <c r="D342" s="75" t="s">
        <v>7</v>
      </c>
      <c r="E342" s="75" t="s">
        <v>233</v>
      </c>
      <c r="F342" s="76"/>
      <c r="G342" s="77">
        <f t="shared" si="31"/>
        <v>2676.1</v>
      </c>
      <c r="H342" s="77">
        <f t="shared" si="31"/>
        <v>2691.7</v>
      </c>
    </row>
    <row r="343" spans="1:8" ht="31.5">
      <c r="A343" s="149" t="s">
        <v>240</v>
      </c>
      <c r="B343" s="75" t="s">
        <v>53</v>
      </c>
      <c r="C343" s="75" t="s">
        <v>17</v>
      </c>
      <c r="D343" s="75" t="s">
        <v>7</v>
      </c>
      <c r="E343" s="75" t="s">
        <v>114</v>
      </c>
      <c r="F343" s="75"/>
      <c r="G343" s="77">
        <f t="shared" si="31"/>
        <v>2676.1</v>
      </c>
      <c r="H343" s="77">
        <f t="shared" si="31"/>
        <v>2691.7</v>
      </c>
    </row>
    <row r="344" spans="1:8" ht="63">
      <c r="A344" s="74" t="s">
        <v>70</v>
      </c>
      <c r="B344" s="75" t="s">
        <v>53</v>
      </c>
      <c r="C344" s="75" t="s">
        <v>17</v>
      </c>
      <c r="D344" s="75" t="s">
        <v>7</v>
      </c>
      <c r="E344" s="75" t="s">
        <v>114</v>
      </c>
      <c r="F344" s="75" t="s">
        <v>69</v>
      </c>
      <c r="G344" s="78">
        <v>2676.1</v>
      </c>
      <c r="H344" s="78">
        <v>2691.7</v>
      </c>
    </row>
    <row r="345" spans="1:8" ht="110.25">
      <c r="A345" s="113" t="s">
        <v>289</v>
      </c>
      <c r="B345" s="75" t="s">
        <v>53</v>
      </c>
      <c r="C345" s="75" t="s">
        <v>17</v>
      </c>
      <c r="D345" s="75" t="s">
        <v>7</v>
      </c>
      <c r="E345" s="75" t="s">
        <v>234</v>
      </c>
      <c r="F345" s="75"/>
      <c r="G345" s="77">
        <f aca="true" t="shared" si="32" ref="G345:H347">G346</f>
        <v>36330.3</v>
      </c>
      <c r="H345" s="77">
        <f t="shared" si="32"/>
        <v>36542.1</v>
      </c>
    </row>
    <row r="346" spans="1:8" ht="31.5">
      <c r="A346" s="115" t="s">
        <v>349</v>
      </c>
      <c r="B346" s="75" t="s">
        <v>53</v>
      </c>
      <c r="C346" s="75" t="s">
        <v>17</v>
      </c>
      <c r="D346" s="75" t="s">
        <v>7</v>
      </c>
      <c r="E346" s="75" t="s">
        <v>235</v>
      </c>
      <c r="F346" s="75"/>
      <c r="G346" s="77">
        <f t="shared" si="32"/>
        <v>36330.3</v>
      </c>
      <c r="H346" s="77">
        <f t="shared" si="32"/>
        <v>36542.1</v>
      </c>
    </row>
    <row r="347" spans="1:8" ht="47.25">
      <c r="A347" s="149" t="s">
        <v>350</v>
      </c>
      <c r="B347" s="75" t="s">
        <v>53</v>
      </c>
      <c r="C347" s="75" t="s">
        <v>17</v>
      </c>
      <c r="D347" s="75" t="s">
        <v>7</v>
      </c>
      <c r="E347" s="75" t="s">
        <v>115</v>
      </c>
      <c r="F347" s="75"/>
      <c r="G347" s="77">
        <f t="shared" si="32"/>
        <v>36330.3</v>
      </c>
      <c r="H347" s="77">
        <f t="shared" si="32"/>
        <v>36542.1</v>
      </c>
    </row>
    <row r="348" spans="1:8" ht="63">
      <c r="A348" s="74" t="s">
        <v>70</v>
      </c>
      <c r="B348" s="75" t="s">
        <v>53</v>
      </c>
      <c r="C348" s="75" t="s">
        <v>36</v>
      </c>
      <c r="D348" s="75" t="s">
        <v>7</v>
      </c>
      <c r="E348" s="75" t="s">
        <v>115</v>
      </c>
      <c r="F348" s="75" t="s">
        <v>69</v>
      </c>
      <c r="G348" s="78">
        <v>36330.3</v>
      </c>
      <c r="H348" s="78">
        <v>36542.1</v>
      </c>
    </row>
    <row r="349" spans="1:8" ht="126">
      <c r="A349" s="147" t="s">
        <v>290</v>
      </c>
      <c r="B349" s="75" t="s">
        <v>53</v>
      </c>
      <c r="C349" s="75" t="s">
        <v>17</v>
      </c>
      <c r="D349" s="75" t="s">
        <v>7</v>
      </c>
      <c r="E349" s="75" t="s">
        <v>236</v>
      </c>
      <c r="F349" s="75"/>
      <c r="G349" s="77">
        <f aca="true" t="shared" si="33" ref="G349:H351">G350</f>
        <v>89847.1</v>
      </c>
      <c r="H349" s="77">
        <f t="shared" si="33"/>
        <v>90414.7</v>
      </c>
    </row>
    <row r="350" spans="1:8" ht="110.25">
      <c r="A350" s="148" t="s">
        <v>237</v>
      </c>
      <c r="B350" s="75" t="s">
        <v>53</v>
      </c>
      <c r="C350" s="75" t="s">
        <v>17</v>
      </c>
      <c r="D350" s="75" t="s">
        <v>7</v>
      </c>
      <c r="E350" s="75" t="s">
        <v>238</v>
      </c>
      <c r="F350" s="75"/>
      <c r="G350" s="77">
        <f t="shared" si="33"/>
        <v>89847.1</v>
      </c>
      <c r="H350" s="77">
        <f t="shared" si="33"/>
        <v>90414.7</v>
      </c>
    </row>
    <row r="351" spans="1:8" ht="47.25">
      <c r="A351" s="149" t="s">
        <v>239</v>
      </c>
      <c r="B351" s="75" t="s">
        <v>53</v>
      </c>
      <c r="C351" s="75" t="s">
        <v>17</v>
      </c>
      <c r="D351" s="75" t="s">
        <v>7</v>
      </c>
      <c r="E351" s="75" t="s">
        <v>112</v>
      </c>
      <c r="F351" s="75"/>
      <c r="G351" s="77">
        <f t="shared" si="33"/>
        <v>89847.1</v>
      </c>
      <c r="H351" s="77">
        <f t="shared" si="33"/>
        <v>90414.7</v>
      </c>
    </row>
    <row r="352" spans="1:8" ht="63">
      <c r="A352" s="74" t="s">
        <v>70</v>
      </c>
      <c r="B352" s="75" t="s">
        <v>53</v>
      </c>
      <c r="C352" s="75" t="s">
        <v>17</v>
      </c>
      <c r="D352" s="75" t="s">
        <v>7</v>
      </c>
      <c r="E352" s="75" t="s">
        <v>112</v>
      </c>
      <c r="F352" s="75" t="s">
        <v>69</v>
      </c>
      <c r="G352" s="78">
        <v>89847.1</v>
      </c>
      <c r="H352" s="78">
        <v>90414.7</v>
      </c>
    </row>
    <row r="353" spans="1:8" ht="31.5">
      <c r="A353" s="100" t="s">
        <v>155</v>
      </c>
      <c r="B353" s="86" t="s">
        <v>53</v>
      </c>
      <c r="C353" s="86" t="s">
        <v>17</v>
      </c>
      <c r="D353" s="86" t="s">
        <v>7</v>
      </c>
      <c r="E353" s="86" t="s">
        <v>131</v>
      </c>
      <c r="F353" s="86"/>
      <c r="G353" s="78">
        <f>G354</f>
        <v>0</v>
      </c>
      <c r="H353" s="78">
        <f>H354</f>
        <v>0</v>
      </c>
    </row>
    <row r="354" spans="1:8" ht="47.25">
      <c r="A354" s="100" t="s">
        <v>72</v>
      </c>
      <c r="B354" s="86" t="s">
        <v>53</v>
      </c>
      <c r="C354" s="86" t="s">
        <v>17</v>
      </c>
      <c r="D354" s="86" t="s">
        <v>7</v>
      </c>
      <c r="E354" s="86" t="s">
        <v>131</v>
      </c>
      <c r="F354" s="86" t="s">
        <v>67</v>
      </c>
      <c r="G354" s="78">
        <v>0</v>
      </c>
      <c r="H354" s="78">
        <v>0</v>
      </c>
    </row>
    <row r="355" spans="1:8" ht="141.75">
      <c r="A355" s="61" t="s">
        <v>63</v>
      </c>
      <c r="B355" s="62" t="s">
        <v>54</v>
      </c>
      <c r="C355" s="87"/>
      <c r="D355" s="87"/>
      <c r="E355" s="87"/>
      <c r="F355" s="87"/>
      <c r="G355" s="63">
        <f>G356+G365+G384</f>
        <v>156027.80000000002</v>
      </c>
      <c r="H355" s="63">
        <f>H356+H365+H384</f>
        <v>157053.9</v>
      </c>
    </row>
    <row r="356" spans="1:8" ht="31.5">
      <c r="A356" s="64" t="s">
        <v>22</v>
      </c>
      <c r="B356" s="65" t="s">
        <v>54</v>
      </c>
      <c r="C356" s="65" t="s">
        <v>7</v>
      </c>
      <c r="D356" s="65" t="s">
        <v>27</v>
      </c>
      <c r="E356" s="65"/>
      <c r="F356" s="65"/>
      <c r="G356" s="66">
        <f>G357</f>
        <v>2341.3</v>
      </c>
      <c r="H356" s="66">
        <f>H357</f>
        <v>2346.3</v>
      </c>
    </row>
    <row r="357" spans="1:8" ht="110.25">
      <c r="A357" s="67" t="s">
        <v>33</v>
      </c>
      <c r="B357" s="68" t="s">
        <v>54</v>
      </c>
      <c r="C357" s="68" t="s">
        <v>7</v>
      </c>
      <c r="D357" s="68" t="s">
        <v>8</v>
      </c>
      <c r="E357" s="68"/>
      <c r="F357" s="68"/>
      <c r="G357" s="70">
        <f>G358</f>
        <v>2341.3</v>
      </c>
      <c r="H357" s="70">
        <f>H358</f>
        <v>2346.3</v>
      </c>
    </row>
    <row r="358" spans="1:8" ht="31.5">
      <c r="A358" s="71" t="s">
        <v>88</v>
      </c>
      <c r="B358" s="72" t="s">
        <v>54</v>
      </c>
      <c r="C358" s="72" t="s">
        <v>7</v>
      </c>
      <c r="D358" s="72" t="s">
        <v>8</v>
      </c>
      <c r="E358" s="80" t="s">
        <v>117</v>
      </c>
      <c r="F358" s="72"/>
      <c r="G358" s="73">
        <f>G359+G362</f>
        <v>2341.3</v>
      </c>
      <c r="H358" s="73">
        <f>H359+H362</f>
        <v>2346.3</v>
      </c>
    </row>
    <row r="359" spans="1:8" ht="15.75">
      <c r="A359" s="74" t="s">
        <v>24</v>
      </c>
      <c r="B359" s="75" t="s">
        <v>54</v>
      </c>
      <c r="C359" s="75" t="s">
        <v>7</v>
      </c>
      <c r="D359" s="75" t="s">
        <v>8</v>
      </c>
      <c r="E359" s="76" t="s">
        <v>95</v>
      </c>
      <c r="F359" s="75"/>
      <c r="G359" s="77">
        <f>SUM(G360:G361)</f>
        <v>1978</v>
      </c>
      <c r="H359" s="77">
        <f>SUM(H360:H361)</f>
        <v>1983</v>
      </c>
    </row>
    <row r="360" spans="1:8" ht="141.75">
      <c r="A360" s="74" t="s">
        <v>71</v>
      </c>
      <c r="B360" s="75" t="s">
        <v>54</v>
      </c>
      <c r="C360" s="75" t="s">
        <v>7</v>
      </c>
      <c r="D360" s="75" t="s">
        <v>8</v>
      </c>
      <c r="E360" s="76" t="s">
        <v>95</v>
      </c>
      <c r="F360" s="75" t="s">
        <v>66</v>
      </c>
      <c r="G360" s="78">
        <v>1898</v>
      </c>
      <c r="H360" s="78">
        <v>1898</v>
      </c>
    </row>
    <row r="361" spans="1:8" ht="47.25">
      <c r="A361" s="74" t="s">
        <v>72</v>
      </c>
      <c r="B361" s="75" t="s">
        <v>54</v>
      </c>
      <c r="C361" s="75" t="s">
        <v>7</v>
      </c>
      <c r="D361" s="75" t="s">
        <v>8</v>
      </c>
      <c r="E361" s="76" t="s">
        <v>95</v>
      </c>
      <c r="F361" s="75" t="s">
        <v>67</v>
      </c>
      <c r="G361" s="78">
        <v>80</v>
      </c>
      <c r="H361" s="78">
        <v>85</v>
      </c>
    </row>
    <row r="362" spans="1:8" ht="63">
      <c r="A362" s="74" t="s">
        <v>47</v>
      </c>
      <c r="B362" s="75" t="s">
        <v>54</v>
      </c>
      <c r="C362" s="75" t="s">
        <v>7</v>
      </c>
      <c r="D362" s="75" t="s">
        <v>8</v>
      </c>
      <c r="E362" s="85" t="s">
        <v>116</v>
      </c>
      <c r="F362" s="75"/>
      <c r="G362" s="78">
        <f>G363+G364</f>
        <v>363.3</v>
      </c>
      <c r="H362" s="78">
        <f>H363+H364</f>
        <v>363.3</v>
      </c>
    </row>
    <row r="363" spans="1:8" ht="141.75">
      <c r="A363" s="74" t="s">
        <v>71</v>
      </c>
      <c r="B363" s="75" t="s">
        <v>54</v>
      </c>
      <c r="C363" s="75" t="s">
        <v>7</v>
      </c>
      <c r="D363" s="75" t="s">
        <v>8</v>
      </c>
      <c r="E363" s="85" t="s">
        <v>116</v>
      </c>
      <c r="F363" s="75" t="s">
        <v>66</v>
      </c>
      <c r="G363" s="78">
        <v>351.41</v>
      </c>
      <c r="H363" s="78">
        <v>351.41</v>
      </c>
    </row>
    <row r="364" spans="1:8" ht="47.25">
      <c r="A364" s="74" t="s">
        <v>72</v>
      </c>
      <c r="B364" s="75" t="s">
        <v>54</v>
      </c>
      <c r="C364" s="75" t="s">
        <v>7</v>
      </c>
      <c r="D364" s="75" t="s">
        <v>8</v>
      </c>
      <c r="E364" s="85" t="s">
        <v>116</v>
      </c>
      <c r="F364" s="75" t="s">
        <v>67</v>
      </c>
      <c r="G364" s="78">
        <v>11.89</v>
      </c>
      <c r="H364" s="78">
        <v>11.89</v>
      </c>
    </row>
    <row r="365" spans="1:8" ht="15.75">
      <c r="A365" s="64" t="s">
        <v>20</v>
      </c>
      <c r="B365" s="65" t="s">
        <v>54</v>
      </c>
      <c r="C365" s="65" t="s">
        <v>14</v>
      </c>
      <c r="D365" s="65" t="s">
        <v>27</v>
      </c>
      <c r="E365" s="65"/>
      <c r="F365" s="65"/>
      <c r="G365" s="66">
        <f>G366</f>
        <v>28663.9</v>
      </c>
      <c r="H365" s="66">
        <f>H366</f>
        <v>28714.699999999997</v>
      </c>
    </row>
    <row r="366" spans="1:8" ht="15.75">
      <c r="A366" s="67" t="s">
        <v>241</v>
      </c>
      <c r="B366" s="68" t="s">
        <v>54</v>
      </c>
      <c r="C366" s="68" t="s">
        <v>14</v>
      </c>
      <c r="D366" s="68" t="s">
        <v>14</v>
      </c>
      <c r="E366" s="68"/>
      <c r="F366" s="68"/>
      <c r="G366" s="70">
        <f>G367+G374</f>
        <v>28663.9</v>
      </c>
      <c r="H366" s="70">
        <f>H367+H374</f>
        <v>28714.699999999997</v>
      </c>
    </row>
    <row r="367" spans="1:8" s="22" customFormat="1" ht="63">
      <c r="A367" s="89" t="s">
        <v>252</v>
      </c>
      <c r="B367" s="72" t="s">
        <v>54</v>
      </c>
      <c r="C367" s="72" t="s">
        <v>14</v>
      </c>
      <c r="D367" s="72" t="s">
        <v>14</v>
      </c>
      <c r="E367" s="107" t="s">
        <v>309</v>
      </c>
      <c r="F367" s="72"/>
      <c r="G367" s="73">
        <f>G368</f>
        <v>14687.4</v>
      </c>
      <c r="H367" s="91">
        <f>H368</f>
        <v>14687.4</v>
      </c>
    </row>
    <row r="368" spans="1:8" s="21" customFormat="1" ht="31.5">
      <c r="A368" s="113" t="s">
        <v>253</v>
      </c>
      <c r="B368" s="75" t="s">
        <v>54</v>
      </c>
      <c r="C368" s="75" t="s">
        <v>14</v>
      </c>
      <c r="D368" s="75" t="s">
        <v>14</v>
      </c>
      <c r="E368" s="138" t="s">
        <v>256</v>
      </c>
      <c r="F368" s="75"/>
      <c r="G368" s="77">
        <f>G369</f>
        <v>14687.4</v>
      </c>
      <c r="H368" s="78">
        <f>H369</f>
        <v>14687.4</v>
      </c>
    </row>
    <row r="369" spans="1:8" s="21" customFormat="1" ht="78.75">
      <c r="A369" s="92" t="s">
        <v>348</v>
      </c>
      <c r="B369" s="75" t="s">
        <v>54</v>
      </c>
      <c r="C369" s="75" t="s">
        <v>14</v>
      </c>
      <c r="D369" s="75" t="s">
        <v>14</v>
      </c>
      <c r="E369" s="138" t="s">
        <v>255</v>
      </c>
      <c r="F369" s="75"/>
      <c r="G369" s="77">
        <f>G370+G372</f>
        <v>14687.4</v>
      </c>
      <c r="H369" s="77">
        <f>H370+H372</f>
        <v>14687.4</v>
      </c>
    </row>
    <row r="370" spans="1:8" s="21" customFormat="1" ht="78.75">
      <c r="A370" s="41" t="s">
        <v>310</v>
      </c>
      <c r="B370" s="75" t="s">
        <v>54</v>
      </c>
      <c r="C370" s="75" t="s">
        <v>14</v>
      </c>
      <c r="D370" s="75" t="s">
        <v>14</v>
      </c>
      <c r="E370" s="150" t="s">
        <v>311</v>
      </c>
      <c r="F370" s="150"/>
      <c r="G370" s="94">
        <f>G371</f>
        <v>14540.5</v>
      </c>
      <c r="H370" s="94">
        <f>H371</f>
        <v>14540.5</v>
      </c>
    </row>
    <row r="371" spans="1:8" s="2" customFormat="1" ht="63">
      <c r="A371" s="74" t="s">
        <v>70</v>
      </c>
      <c r="B371" s="75" t="s">
        <v>54</v>
      </c>
      <c r="C371" s="75" t="s">
        <v>14</v>
      </c>
      <c r="D371" s="75" t="s">
        <v>14</v>
      </c>
      <c r="E371" s="150" t="s">
        <v>311</v>
      </c>
      <c r="F371" s="150" t="s">
        <v>69</v>
      </c>
      <c r="G371" s="94">
        <v>14540.5</v>
      </c>
      <c r="H371" s="78">
        <v>14540.5</v>
      </c>
    </row>
    <row r="372" spans="1:8" ht="94.5">
      <c r="A372" s="41" t="s">
        <v>312</v>
      </c>
      <c r="B372" s="124" t="s">
        <v>54</v>
      </c>
      <c r="C372" s="124" t="s">
        <v>14</v>
      </c>
      <c r="D372" s="124" t="s">
        <v>14</v>
      </c>
      <c r="E372" s="124" t="s">
        <v>254</v>
      </c>
      <c r="F372" s="108"/>
      <c r="G372" s="78">
        <f>G373</f>
        <v>146.9</v>
      </c>
      <c r="H372" s="78">
        <f>H373</f>
        <v>146.9</v>
      </c>
    </row>
    <row r="373" spans="1:8" ht="63">
      <c r="A373" s="74" t="s">
        <v>70</v>
      </c>
      <c r="B373" s="124" t="s">
        <v>54</v>
      </c>
      <c r="C373" s="124" t="s">
        <v>14</v>
      </c>
      <c r="D373" s="124" t="s">
        <v>14</v>
      </c>
      <c r="E373" s="124" t="s">
        <v>254</v>
      </c>
      <c r="F373" s="124" t="s">
        <v>69</v>
      </c>
      <c r="G373" s="78">
        <v>146.9</v>
      </c>
      <c r="H373" s="78">
        <v>146.9</v>
      </c>
    </row>
    <row r="374" spans="1:8" s="26" customFormat="1" ht="78.75">
      <c r="A374" s="82" t="s">
        <v>298</v>
      </c>
      <c r="B374" s="83" t="s">
        <v>54</v>
      </c>
      <c r="C374" s="83" t="s">
        <v>14</v>
      </c>
      <c r="D374" s="83" t="s">
        <v>14</v>
      </c>
      <c r="E374" s="107" t="s">
        <v>309</v>
      </c>
      <c r="F374" s="83"/>
      <c r="G374" s="73">
        <f>G375</f>
        <v>13976.5</v>
      </c>
      <c r="H374" s="73">
        <f>H375</f>
        <v>14027.3</v>
      </c>
    </row>
    <row r="375" spans="1:8" s="9" customFormat="1" ht="78.75">
      <c r="A375" s="100" t="s">
        <v>330</v>
      </c>
      <c r="B375" s="86" t="s">
        <v>54</v>
      </c>
      <c r="C375" s="86" t="s">
        <v>14</v>
      </c>
      <c r="D375" s="86" t="s">
        <v>14</v>
      </c>
      <c r="E375" s="86" t="s">
        <v>313</v>
      </c>
      <c r="F375" s="86"/>
      <c r="G375" s="77">
        <f>G376</f>
        <v>13976.5</v>
      </c>
      <c r="H375" s="77">
        <f>H376</f>
        <v>14027.3</v>
      </c>
    </row>
    <row r="376" spans="1:8" s="9" customFormat="1" ht="47.25">
      <c r="A376" s="118" t="s">
        <v>329</v>
      </c>
      <c r="B376" s="86" t="s">
        <v>54</v>
      </c>
      <c r="C376" s="86" t="s">
        <v>14</v>
      </c>
      <c r="D376" s="86" t="s">
        <v>14</v>
      </c>
      <c r="E376" s="86" t="s">
        <v>314</v>
      </c>
      <c r="F376" s="86"/>
      <c r="G376" s="77">
        <f>G377+G382</f>
        <v>13976.5</v>
      </c>
      <c r="H376" s="77">
        <f>H377+H382</f>
        <v>14027.3</v>
      </c>
    </row>
    <row r="377" spans="1:8" ht="31.5">
      <c r="A377" s="93" t="s">
        <v>146</v>
      </c>
      <c r="B377" s="75" t="s">
        <v>54</v>
      </c>
      <c r="C377" s="75" t="s">
        <v>14</v>
      </c>
      <c r="D377" s="75" t="s">
        <v>14</v>
      </c>
      <c r="E377" s="75" t="s">
        <v>315</v>
      </c>
      <c r="F377" s="75"/>
      <c r="G377" s="77">
        <f>G378+G379+G380+G381</f>
        <v>1100</v>
      </c>
      <c r="H377" s="77">
        <f>H378+H379+H380+H381</f>
        <v>1100</v>
      </c>
    </row>
    <row r="378" spans="1:8" ht="141.75">
      <c r="A378" s="74" t="s">
        <v>71</v>
      </c>
      <c r="B378" s="75" t="s">
        <v>54</v>
      </c>
      <c r="C378" s="75" t="s">
        <v>14</v>
      </c>
      <c r="D378" s="75" t="s">
        <v>14</v>
      </c>
      <c r="E378" s="75" t="s">
        <v>315</v>
      </c>
      <c r="F378" s="75" t="s">
        <v>66</v>
      </c>
      <c r="G378" s="78">
        <v>0</v>
      </c>
      <c r="H378" s="78">
        <v>0</v>
      </c>
    </row>
    <row r="379" spans="1:8" ht="47.25">
      <c r="A379" s="74" t="s">
        <v>72</v>
      </c>
      <c r="B379" s="75" t="s">
        <v>54</v>
      </c>
      <c r="C379" s="75" t="s">
        <v>14</v>
      </c>
      <c r="D379" s="75" t="s">
        <v>14</v>
      </c>
      <c r="E379" s="75" t="s">
        <v>315</v>
      </c>
      <c r="F379" s="75" t="s">
        <v>67</v>
      </c>
      <c r="G379" s="78">
        <v>0</v>
      </c>
      <c r="H379" s="77">
        <v>0</v>
      </c>
    </row>
    <row r="380" spans="1:8" ht="31.5">
      <c r="A380" s="146" t="s">
        <v>77</v>
      </c>
      <c r="B380" s="75" t="s">
        <v>54</v>
      </c>
      <c r="C380" s="75" t="s">
        <v>14</v>
      </c>
      <c r="D380" s="75" t="s">
        <v>14</v>
      </c>
      <c r="E380" s="75" t="s">
        <v>315</v>
      </c>
      <c r="F380" s="75" t="s">
        <v>75</v>
      </c>
      <c r="G380" s="78">
        <v>0</v>
      </c>
      <c r="H380" s="77">
        <v>0</v>
      </c>
    </row>
    <row r="381" spans="1:8" ht="78.75">
      <c r="A381" s="74" t="s">
        <v>135</v>
      </c>
      <c r="B381" s="75" t="s">
        <v>54</v>
      </c>
      <c r="C381" s="75" t="s">
        <v>14</v>
      </c>
      <c r="D381" s="75" t="s">
        <v>14</v>
      </c>
      <c r="E381" s="75" t="s">
        <v>315</v>
      </c>
      <c r="F381" s="75" t="s">
        <v>69</v>
      </c>
      <c r="G381" s="78">
        <v>1100</v>
      </c>
      <c r="H381" s="78">
        <v>1100</v>
      </c>
    </row>
    <row r="382" spans="1:8" ht="47.25">
      <c r="A382" s="41" t="s">
        <v>242</v>
      </c>
      <c r="B382" s="75" t="s">
        <v>54</v>
      </c>
      <c r="C382" s="75" t="s">
        <v>14</v>
      </c>
      <c r="D382" s="75" t="s">
        <v>14</v>
      </c>
      <c r="E382" s="75" t="s">
        <v>316</v>
      </c>
      <c r="F382" s="75"/>
      <c r="G382" s="78">
        <f>G383</f>
        <v>12876.5</v>
      </c>
      <c r="H382" s="78">
        <f>H383</f>
        <v>12927.3</v>
      </c>
    </row>
    <row r="383" spans="1:8" ht="63">
      <c r="A383" s="74" t="s">
        <v>70</v>
      </c>
      <c r="B383" s="75" t="s">
        <v>54</v>
      </c>
      <c r="C383" s="75" t="s">
        <v>14</v>
      </c>
      <c r="D383" s="75" t="s">
        <v>14</v>
      </c>
      <c r="E383" s="75" t="s">
        <v>316</v>
      </c>
      <c r="F383" s="75" t="s">
        <v>69</v>
      </c>
      <c r="G383" s="78">
        <v>12876.5</v>
      </c>
      <c r="H383" s="78">
        <v>12927.3</v>
      </c>
    </row>
    <row r="384" spans="1:8" ht="31.5">
      <c r="A384" s="151" t="s">
        <v>243</v>
      </c>
      <c r="B384" s="65" t="s">
        <v>54</v>
      </c>
      <c r="C384" s="65" t="s">
        <v>40</v>
      </c>
      <c r="D384" s="65" t="s">
        <v>27</v>
      </c>
      <c r="E384" s="65"/>
      <c r="F384" s="65"/>
      <c r="G384" s="66">
        <f>G385+G393</f>
        <v>125022.6</v>
      </c>
      <c r="H384" s="66">
        <f>H385+H393</f>
        <v>125992.90000000001</v>
      </c>
    </row>
    <row r="385" spans="1:8" ht="15.75">
      <c r="A385" s="152" t="s">
        <v>244</v>
      </c>
      <c r="B385" s="68" t="s">
        <v>54</v>
      </c>
      <c r="C385" s="68" t="s">
        <v>40</v>
      </c>
      <c r="D385" s="68" t="s">
        <v>7</v>
      </c>
      <c r="E385" s="68"/>
      <c r="F385" s="68"/>
      <c r="G385" s="70">
        <f aca="true" t="shared" si="34" ref="G385:H389">G386</f>
        <v>123612.6</v>
      </c>
      <c r="H385" s="70">
        <f t="shared" si="34"/>
        <v>124582.90000000001</v>
      </c>
    </row>
    <row r="386" spans="1:8" s="2" customFormat="1" ht="94.5">
      <c r="A386" s="82" t="s">
        <v>317</v>
      </c>
      <c r="B386" s="72" t="s">
        <v>54</v>
      </c>
      <c r="C386" s="72" t="s">
        <v>40</v>
      </c>
      <c r="D386" s="72" t="s">
        <v>7</v>
      </c>
      <c r="E386" s="72" t="s">
        <v>318</v>
      </c>
      <c r="F386" s="72"/>
      <c r="G386" s="73">
        <f>G387</f>
        <v>123612.6</v>
      </c>
      <c r="H386" s="73">
        <f t="shared" si="34"/>
        <v>124582.90000000001</v>
      </c>
    </row>
    <row r="387" spans="1:8" ht="78.75">
      <c r="A387" s="153" t="s">
        <v>351</v>
      </c>
      <c r="B387" s="75" t="s">
        <v>54</v>
      </c>
      <c r="C387" s="75" t="s">
        <v>40</v>
      </c>
      <c r="D387" s="75" t="s">
        <v>7</v>
      </c>
      <c r="E387" s="85" t="s">
        <v>319</v>
      </c>
      <c r="F387" s="75"/>
      <c r="G387" s="77">
        <f>G388</f>
        <v>123612.6</v>
      </c>
      <c r="H387" s="77">
        <f t="shared" si="34"/>
        <v>124582.90000000001</v>
      </c>
    </row>
    <row r="388" spans="1:8" ht="78.75">
      <c r="A388" s="115" t="s">
        <v>245</v>
      </c>
      <c r="B388" s="75" t="s">
        <v>54</v>
      </c>
      <c r="C388" s="75" t="s">
        <v>40</v>
      </c>
      <c r="D388" s="75" t="s">
        <v>7</v>
      </c>
      <c r="E388" s="85" t="s">
        <v>320</v>
      </c>
      <c r="F388" s="75"/>
      <c r="G388" s="77">
        <f>G389+G391</f>
        <v>123612.6</v>
      </c>
      <c r="H388" s="77">
        <f>H389+H391</f>
        <v>124582.90000000001</v>
      </c>
    </row>
    <row r="389" spans="1:8" ht="31.5">
      <c r="A389" s="113" t="s">
        <v>321</v>
      </c>
      <c r="B389" s="75" t="s">
        <v>54</v>
      </c>
      <c r="C389" s="75" t="s">
        <v>40</v>
      </c>
      <c r="D389" s="75" t="s">
        <v>7</v>
      </c>
      <c r="E389" s="75" t="s">
        <v>322</v>
      </c>
      <c r="F389" s="75"/>
      <c r="G389" s="77">
        <f>G390</f>
        <v>38150</v>
      </c>
      <c r="H389" s="77">
        <f t="shared" si="34"/>
        <v>38464.3</v>
      </c>
    </row>
    <row r="390" spans="1:8" ht="63">
      <c r="A390" s="74" t="s">
        <v>70</v>
      </c>
      <c r="B390" s="75" t="s">
        <v>54</v>
      </c>
      <c r="C390" s="75" t="s">
        <v>40</v>
      </c>
      <c r="D390" s="75" t="s">
        <v>7</v>
      </c>
      <c r="E390" s="75" t="s">
        <v>322</v>
      </c>
      <c r="F390" s="75" t="s">
        <v>69</v>
      </c>
      <c r="G390" s="78">
        <v>38150</v>
      </c>
      <c r="H390" s="78">
        <v>38464.3</v>
      </c>
    </row>
    <row r="391" spans="1:8" ht="31.5">
      <c r="A391" s="113" t="s">
        <v>323</v>
      </c>
      <c r="B391" s="75" t="s">
        <v>54</v>
      </c>
      <c r="C391" s="75" t="s">
        <v>40</v>
      </c>
      <c r="D391" s="75" t="s">
        <v>7</v>
      </c>
      <c r="E391" s="75" t="s">
        <v>324</v>
      </c>
      <c r="F391" s="75"/>
      <c r="G391" s="78">
        <f>G392</f>
        <v>85462.6</v>
      </c>
      <c r="H391" s="78">
        <f>H392</f>
        <v>86118.6</v>
      </c>
    </row>
    <row r="392" spans="1:10" ht="63">
      <c r="A392" s="74" t="s">
        <v>70</v>
      </c>
      <c r="B392" s="75" t="s">
        <v>54</v>
      </c>
      <c r="C392" s="75" t="s">
        <v>40</v>
      </c>
      <c r="D392" s="75" t="s">
        <v>7</v>
      </c>
      <c r="E392" s="75" t="s">
        <v>324</v>
      </c>
      <c r="F392" s="75" t="s">
        <v>69</v>
      </c>
      <c r="G392" s="78">
        <v>85462.6</v>
      </c>
      <c r="H392" s="78">
        <v>86118.6</v>
      </c>
      <c r="J392" s="40"/>
    </row>
    <row r="393" spans="1:8" ht="15.75">
      <c r="A393" s="152" t="s">
        <v>246</v>
      </c>
      <c r="B393" s="68" t="s">
        <v>54</v>
      </c>
      <c r="C393" s="68" t="s">
        <v>40</v>
      </c>
      <c r="D393" s="68" t="s">
        <v>10</v>
      </c>
      <c r="E393" s="68"/>
      <c r="F393" s="68"/>
      <c r="G393" s="70">
        <f aca="true" t="shared" si="35" ref="G393:H396">G394</f>
        <v>1410</v>
      </c>
      <c r="H393" s="70">
        <f t="shared" si="35"/>
        <v>1410</v>
      </c>
    </row>
    <row r="394" spans="1:8" s="9" customFormat="1" ht="94.5">
      <c r="A394" s="82" t="s">
        <v>317</v>
      </c>
      <c r="B394" s="83" t="s">
        <v>54</v>
      </c>
      <c r="C394" s="83" t="s">
        <v>40</v>
      </c>
      <c r="D394" s="83" t="s">
        <v>10</v>
      </c>
      <c r="E394" s="83" t="s">
        <v>318</v>
      </c>
      <c r="F394" s="83"/>
      <c r="G394" s="73">
        <f>G395</f>
        <v>1410</v>
      </c>
      <c r="H394" s="73">
        <f t="shared" si="35"/>
        <v>1410</v>
      </c>
    </row>
    <row r="395" spans="1:8" s="9" customFormat="1" ht="78.75">
      <c r="A395" s="153" t="s">
        <v>299</v>
      </c>
      <c r="B395" s="75" t="s">
        <v>54</v>
      </c>
      <c r="C395" s="75" t="s">
        <v>40</v>
      </c>
      <c r="D395" s="75" t="s">
        <v>10</v>
      </c>
      <c r="E395" s="85" t="s">
        <v>325</v>
      </c>
      <c r="F395" s="86"/>
      <c r="G395" s="77">
        <f>G396</f>
        <v>1410</v>
      </c>
      <c r="H395" s="77">
        <f t="shared" si="35"/>
        <v>1410</v>
      </c>
    </row>
    <row r="396" spans="1:8" s="9" customFormat="1" ht="78.75">
      <c r="A396" s="115" t="s">
        <v>245</v>
      </c>
      <c r="B396" s="75" t="s">
        <v>54</v>
      </c>
      <c r="C396" s="75" t="s">
        <v>40</v>
      </c>
      <c r="D396" s="75" t="s">
        <v>10</v>
      </c>
      <c r="E396" s="85" t="s">
        <v>326</v>
      </c>
      <c r="F396" s="86"/>
      <c r="G396" s="77">
        <f>G397</f>
        <v>1410</v>
      </c>
      <c r="H396" s="77">
        <f t="shared" si="35"/>
        <v>1410</v>
      </c>
    </row>
    <row r="397" spans="1:8" ht="47.25">
      <c r="A397" s="41" t="s">
        <v>247</v>
      </c>
      <c r="B397" s="75" t="s">
        <v>54</v>
      </c>
      <c r="C397" s="75" t="s">
        <v>40</v>
      </c>
      <c r="D397" s="75" t="s">
        <v>10</v>
      </c>
      <c r="E397" s="75" t="s">
        <v>327</v>
      </c>
      <c r="F397" s="75"/>
      <c r="G397" s="77">
        <f>G398+G399</f>
        <v>1410</v>
      </c>
      <c r="H397" s="77">
        <f>H398+H399</f>
        <v>1410</v>
      </c>
    </row>
    <row r="398" spans="1:8" ht="141.75">
      <c r="A398" s="74" t="s">
        <v>71</v>
      </c>
      <c r="B398" s="75" t="s">
        <v>54</v>
      </c>
      <c r="C398" s="75" t="s">
        <v>40</v>
      </c>
      <c r="D398" s="75" t="s">
        <v>10</v>
      </c>
      <c r="E398" s="75" t="s">
        <v>327</v>
      </c>
      <c r="F398" s="75" t="s">
        <v>66</v>
      </c>
      <c r="G398" s="78">
        <v>0</v>
      </c>
      <c r="H398" s="77"/>
    </row>
    <row r="399" spans="1:8" ht="47.25">
      <c r="A399" s="74" t="s">
        <v>72</v>
      </c>
      <c r="B399" s="75" t="s">
        <v>54</v>
      </c>
      <c r="C399" s="75" t="s">
        <v>40</v>
      </c>
      <c r="D399" s="75" t="s">
        <v>10</v>
      </c>
      <c r="E399" s="75" t="s">
        <v>327</v>
      </c>
      <c r="F399" s="85" t="s">
        <v>67</v>
      </c>
      <c r="G399" s="78">
        <v>1410</v>
      </c>
      <c r="H399" s="78">
        <v>1410</v>
      </c>
    </row>
    <row r="400" spans="1:8" s="1" customFormat="1" ht="78.75">
      <c r="A400" s="61" t="s">
        <v>81</v>
      </c>
      <c r="B400" s="62" t="s">
        <v>60</v>
      </c>
      <c r="C400" s="62"/>
      <c r="D400" s="62"/>
      <c r="E400" s="154"/>
      <c r="F400" s="62"/>
      <c r="G400" s="63">
        <f aca="true" t="shared" si="36" ref="G400:H403">G401</f>
        <v>3269.5</v>
      </c>
      <c r="H400" s="63">
        <f t="shared" si="36"/>
        <v>3269.5</v>
      </c>
    </row>
    <row r="401" spans="1:8" s="1" customFormat="1" ht="47.25">
      <c r="A401" s="64" t="s">
        <v>248</v>
      </c>
      <c r="B401" s="65" t="s">
        <v>60</v>
      </c>
      <c r="C401" s="65" t="s">
        <v>9</v>
      </c>
      <c r="D401" s="65" t="s">
        <v>27</v>
      </c>
      <c r="E401" s="79"/>
      <c r="F401" s="65"/>
      <c r="G401" s="66">
        <f t="shared" si="36"/>
        <v>3269.5</v>
      </c>
      <c r="H401" s="66">
        <f t="shared" si="36"/>
        <v>3269.5</v>
      </c>
    </row>
    <row r="402" spans="1:9" s="20" customFormat="1" ht="94.5">
      <c r="A402" s="81" t="s">
        <v>58</v>
      </c>
      <c r="B402" s="68" t="s">
        <v>60</v>
      </c>
      <c r="C402" s="68" t="s">
        <v>9</v>
      </c>
      <c r="D402" s="68" t="s">
        <v>16</v>
      </c>
      <c r="E402" s="69"/>
      <c r="F402" s="68"/>
      <c r="G402" s="70">
        <f t="shared" si="36"/>
        <v>3269.5</v>
      </c>
      <c r="H402" s="70">
        <f t="shared" si="36"/>
        <v>3269.5</v>
      </c>
      <c r="I402" s="1"/>
    </row>
    <row r="403" spans="1:8" s="1" customFormat="1" ht="31.5">
      <c r="A403" s="71" t="s">
        <v>88</v>
      </c>
      <c r="B403" s="72" t="s">
        <v>60</v>
      </c>
      <c r="C403" s="72" t="s">
        <v>9</v>
      </c>
      <c r="D403" s="72" t="s">
        <v>16</v>
      </c>
      <c r="E403" s="90" t="s">
        <v>117</v>
      </c>
      <c r="F403" s="72"/>
      <c r="G403" s="73">
        <f t="shared" si="36"/>
        <v>3269.5</v>
      </c>
      <c r="H403" s="73">
        <f t="shared" si="36"/>
        <v>3269.5</v>
      </c>
    </row>
    <row r="404" spans="1:8" s="1" customFormat="1" ht="78.75">
      <c r="A404" s="74" t="s">
        <v>59</v>
      </c>
      <c r="B404" s="75" t="s">
        <v>60</v>
      </c>
      <c r="C404" s="75" t="s">
        <v>9</v>
      </c>
      <c r="D404" s="75" t="s">
        <v>16</v>
      </c>
      <c r="E404" s="85" t="s">
        <v>136</v>
      </c>
      <c r="F404" s="75"/>
      <c r="G404" s="77">
        <f>G405+G406+G407</f>
        <v>3269.5</v>
      </c>
      <c r="H404" s="77">
        <f>H405+H406+H407</f>
        <v>3269.5</v>
      </c>
    </row>
    <row r="405" spans="1:8" s="1" customFormat="1" ht="141.75">
      <c r="A405" s="74" t="s">
        <v>71</v>
      </c>
      <c r="B405" s="75" t="s">
        <v>60</v>
      </c>
      <c r="C405" s="75" t="s">
        <v>9</v>
      </c>
      <c r="D405" s="75" t="s">
        <v>16</v>
      </c>
      <c r="E405" s="85" t="s">
        <v>136</v>
      </c>
      <c r="F405" s="75" t="s">
        <v>66</v>
      </c>
      <c r="G405" s="78">
        <v>3077.7</v>
      </c>
      <c r="H405" s="78">
        <v>3077.7</v>
      </c>
    </row>
    <row r="406" spans="1:8" s="1" customFormat="1" ht="47.25">
      <c r="A406" s="74" t="s">
        <v>72</v>
      </c>
      <c r="B406" s="75" t="s">
        <v>60</v>
      </c>
      <c r="C406" s="75" t="s">
        <v>9</v>
      </c>
      <c r="D406" s="75" t="s">
        <v>16</v>
      </c>
      <c r="E406" s="85" t="s">
        <v>136</v>
      </c>
      <c r="F406" s="75" t="s">
        <v>67</v>
      </c>
      <c r="G406" s="78">
        <v>184.4</v>
      </c>
      <c r="H406" s="78">
        <v>184.4</v>
      </c>
    </row>
    <row r="407" spans="1:8" s="1" customFormat="1" ht="31.5">
      <c r="A407" s="74" t="s">
        <v>73</v>
      </c>
      <c r="B407" s="75" t="s">
        <v>60</v>
      </c>
      <c r="C407" s="75" t="s">
        <v>9</v>
      </c>
      <c r="D407" s="75" t="s">
        <v>16</v>
      </c>
      <c r="E407" s="85" t="s">
        <v>136</v>
      </c>
      <c r="F407" s="75" t="s">
        <v>68</v>
      </c>
      <c r="G407" s="78">
        <v>7.4</v>
      </c>
      <c r="H407" s="78">
        <v>7.4</v>
      </c>
    </row>
    <row r="408" spans="1:8" ht="31.5">
      <c r="A408" s="102" t="s">
        <v>291</v>
      </c>
      <c r="B408" s="103"/>
      <c r="C408" s="68"/>
      <c r="D408" s="68"/>
      <c r="E408" s="68"/>
      <c r="F408" s="68"/>
      <c r="G408" s="70">
        <f>G11+G19+G42+G80+G224+G236+G324+G355+G400+G217+G209</f>
        <v>1926575.96</v>
      </c>
      <c r="H408" s="70">
        <f>H11+H19+H42+H80+H224+H236+H324+H355+H400+H217+H209</f>
        <v>1904254.54</v>
      </c>
    </row>
    <row r="409" spans="5:8" ht="15">
      <c r="E409" s="35"/>
      <c r="H409" s="36"/>
    </row>
    <row r="410" spans="5:8" ht="15">
      <c r="E410" s="35"/>
      <c r="G410" s="156"/>
      <c r="H410" s="156"/>
    </row>
    <row r="411" spans="7:10" ht="15">
      <c r="G411" s="157"/>
      <c r="H411" s="157"/>
      <c r="J411" s="6"/>
    </row>
    <row r="412" spans="7:12" ht="15">
      <c r="G412" s="157"/>
      <c r="H412" s="157"/>
      <c r="J412" s="155"/>
      <c r="L412" s="155"/>
    </row>
    <row r="416" ht="15">
      <c r="H416" s="36"/>
    </row>
  </sheetData>
  <sheetProtection/>
  <autoFilter ref="A10:K410"/>
  <mergeCells count="11">
    <mergeCell ref="F9:F10"/>
    <mergeCell ref="F2:H2"/>
    <mergeCell ref="A6:H6"/>
    <mergeCell ref="A7:H7"/>
    <mergeCell ref="G9:H9"/>
    <mergeCell ref="A9:A10"/>
    <mergeCell ref="B9:B10"/>
    <mergeCell ref="C9:C10"/>
    <mergeCell ref="D9:D10"/>
    <mergeCell ref="E9:E10"/>
    <mergeCell ref="E3:H3"/>
  </mergeCells>
  <printOptions/>
  <pageMargins left="0.7480314960629921" right="0.31496062992125984" top="0.6692913385826772" bottom="0.62992125984251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leni-len-rfo5-fo</cp:lastModifiedBy>
  <cp:lastPrinted>2021-11-09T06:21:00Z</cp:lastPrinted>
  <dcterms:created xsi:type="dcterms:W3CDTF">2005-12-06T06:33:16Z</dcterms:created>
  <dcterms:modified xsi:type="dcterms:W3CDTF">2022-02-16T13:46:33Z</dcterms:modified>
  <cp:category/>
  <cp:version/>
  <cp:contentType/>
  <cp:contentStatus/>
</cp:coreProperties>
</file>