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2120" windowHeight="8580"/>
  </bookViews>
  <sheets>
    <sheet name="2013 (2)" sheetId="3" r:id="rId1"/>
  </sheets>
  <definedNames>
    <definedName name="_xlnm.Print_Area" localSheetId="0">'2013 (2)'!$A$1:$F$49</definedName>
  </definedNames>
  <calcPr calcId="125725"/>
</workbook>
</file>

<file path=xl/calcChain.xml><?xml version="1.0" encoding="utf-8"?>
<calcChain xmlns="http://schemas.openxmlformats.org/spreadsheetml/2006/main">
  <c r="C40" i="3"/>
  <c r="C39" s="1"/>
  <c r="C43" l="1"/>
  <c r="C30" l="1"/>
  <c r="C29" s="1"/>
  <c r="D30"/>
  <c r="E30"/>
  <c r="F30"/>
  <c r="G30"/>
  <c r="C28"/>
  <c r="C36"/>
  <c r="C35" s="1"/>
  <c r="C34" s="1"/>
  <c r="G36"/>
  <c r="F36"/>
  <c r="F35" s="1"/>
  <c r="F34" s="1"/>
  <c r="E36"/>
  <c r="E35" s="1"/>
  <c r="E34" s="1"/>
  <c r="D36"/>
  <c r="G35"/>
  <c r="G34" s="1"/>
  <c r="D35"/>
  <c r="D34" s="1"/>
  <c r="G29"/>
  <c r="G28" s="1"/>
  <c r="E29"/>
  <c r="E28" s="1"/>
  <c r="D29"/>
  <c r="D28" s="1"/>
  <c r="F29"/>
  <c r="F28" s="1"/>
  <c r="F26"/>
  <c r="E26"/>
  <c r="D26"/>
  <c r="G24"/>
  <c r="F24"/>
  <c r="F23" s="1"/>
  <c r="E24"/>
  <c r="D24"/>
  <c r="D23" s="1"/>
  <c r="G23"/>
  <c r="G21"/>
  <c r="F21"/>
  <c r="E21"/>
  <c r="D21"/>
  <c r="C21"/>
  <c r="G15"/>
  <c r="G14" s="1"/>
  <c r="F15"/>
  <c r="E15"/>
  <c r="E14" s="1"/>
  <c r="D15"/>
  <c r="D14" s="1"/>
  <c r="C15"/>
  <c r="C14" s="1"/>
  <c r="C13" s="1"/>
  <c r="F14"/>
  <c r="G20" l="1"/>
  <c r="E23"/>
  <c r="E20"/>
  <c r="C38"/>
  <c r="D20"/>
  <c r="F20"/>
  <c r="F38" s="1"/>
  <c r="E38"/>
  <c r="E13"/>
  <c r="G13"/>
  <c r="G38"/>
  <c r="F13"/>
  <c r="D13"/>
  <c r="D38"/>
</calcChain>
</file>

<file path=xl/sharedStrings.xml><?xml version="1.0" encoding="utf-8"?>
<sst xmlns="http://schemas.openxmlformats.org/spreadsheetml/2006/main" count="77" uniqueCount="75">
  <si>
    <t>наименование</t>
  </si>
  <si>
    <t>Код дохода</t>
  </si>
  <si>
    <t>Сумма на год</t>
  </si>
  <si>
    <t>Доходы</t>
  </si>
  <si>
    <t>1 00 00000 00 0000 000</t>
  </si>
  <si>
    <t>1 01 00000 00 0000 000</t>
  </si>
  <si>
    <t>Налог на доходы физических лиц</t>
  </si>
  <si>
    <t>Налоги на имущество</t>
  </si>
  <si>
    <t>1 06 00000 00 0000 000</t>
  </si>
  <si>
    <t>Налог на имущество физических лиц</t>
  </si>
  <si>
    <t>Земельный налог</t>
  </si>
  <si>
    <t>1 01 02000 01 0000 110</t>
  </si>
  <si>
    <t>Единый сельскохозяйственный налог</t>
  </si>
  <si>
    <t>Налоги на прибыль, доходы</t>
  </si>
  <si>
    <t>Поступление доходов в бюджет</t>
  </si>
  <si>
    <t>ИТОГО СОБСТВЕННЫХ ДОХОДОВ</t>
  </si>
  <si>
    <t>1 06 01000 00 0000 110</t>
  </si>
  <si>
    <t>1 06 06000 00 0000 110</t>
  </si>
  <si>
    <t>1 06 06010 00 0000 110</t>
  </si>
  <si>
    <t>1 06 06013 10 0000 110</t>
  </si>
  <si>
    <t>1 06 06020 00 0000 110</t>
  </si>
  <si>
    <t>1 06 06023 10 0000 110</t>
  </si>
  <si>
    <t>Доходы от использования имущества,      находящегося в государственной и                 муниципальной собственности</t>
  </si>
  <si>
    <t>111 00000 00 0000 000</t>
  </si>
  <si>
    <t>1 01 02010 01 0000 110</t>
  </si>
  <si>
    <t>1 06 01030 10 0000 110</t>
  </si>
  <si>
    <t>Налог на имущество физических лиц, взимаемый по ставкам,применяемым к объектам 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</si>
  <si>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поселений.</t>
  </si>
  <si>
    <t>1 11 05000 00 0000 120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</si>
  <si>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</si>
  <si>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Земельный налог, взимаемый по ставкам,установленным в сооветствии с  подпунктом 2 пункта 1 статьи 394 Налогового Кодекса Российской Федерации</t>
  </si>
  <si>
    <t>111 05010 00 0000 120</t>
  </si>
  <si>
    <t>114 00000 00 0000 000</t>
  </si>
  <si>
    <t>Доходы от продажи материальных и нематериальных активов</t>
  </si>
  <si>
    <t>Доходы от продажи земельных участков,государственная собственность на которые не разграничена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</si>
  <si>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</si>
  <si>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</si>
  <si>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2кв</t>
  </si>
  <si>
    <t>3кв</t>
  </si>
  <si>
    <t>4кв</t>
  </si>
  <si>
    <t>1кв</t>
  </si>
  <si>
    <t>в рублях</t>
  </si>
  <si>
    <t>Доходы от продажи земельных участков,находящихся в государственной и муниципальной собственности(за исключением земельных участков автономных учреждений )</t>
  </si>
  <si>
    <t>Доходы ,получаемые в виде арендной платы за земельные участки,государственная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</si>
  <si>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114 06010 00 0000 430</t>
  </si>
  <si>
    <t>114 06000 00 0000 430</t>
  </si>
  <si>
    <t>муниципального образования "город Лениногорск"</t>
  </si>
  <si>
    <t>Безвозмездные поступления</t>
  </si>
  <si>
    <t>Безвозмездные поступления от других бюджетов бюджетной системы РФ</t>
  </si>
  <si>
    <t>2 00 00000 00 0000 000</t>
  </si>
  <si>
    <t>2 02 00000 00 0000 000</t>
  </si>
  <si>
    <t>2 02 01001 10 0000 151</t>
  </si>
  <si>
    <t>Всего доходов</t>
  </si>
  <si>
    <t>Дотация из районого фонда финансовой поддержки поселений на выравнивание бюджетной обеспеченности(по численности населения)</t>
  </si>
  <si>
    <t>Приложение 2</t>
  </si>
  <si>
    <t xml:space="preserve">                                                                                           на 2013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</si>
  <si>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</si>
  <si>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</si>
  <si>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</si>
  <si>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</si>
  <si>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</si>
  <si>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1 05 03010 01 0000 110</t>
  </si>
  <si>
    <t>Земельный налог, взимаемый по ставкам, установленным в соответствии подпунктом 2 пункта  1 статьи 394 Налогового Кодекса Россиской Федерации и применяемым к объектам налогообложения , расположенным в границах поселений</t>
  </si>
  <si>
    <t>Доходы ,получаемые в виде арендной платы за земельные участки, государственная собственность на которые не разграничена и которые располжены в границах поселений, а также средства от продажи права на заключение договоров аренды указанных земельных участков</t>
  </si>
  <si>
    <t>111 05013 10 0000 120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</si>
  <si>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 и автономных учреждений)</t>
  </si>
  <si>
    <t>114 06013 10 0000 430</t>
  </si>
  <si>
    <t xml:space="preserve">                                    таблица 1</t>
  </si>
  <si>
    <t xml:space="preserve">                                  "город Лениногорск"</t>
  </si>
  <si>
    <t xml:space="preserve">                                                                                                                                 к решению   Совета муниципального образования</t>
  </si>
  <si>
    <t>111 05035 10 0000 120</t>
  </si>
  <si>
    <t>111 05035 00 0000 120</t>
  </si>
  <si>
    <t xml:space="preserve">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 </t>
  </si>
  <si>
    <t>2 02 04012 10 0000 151</t>
  </si>
  <si>
    <t xml:space="preserve">                                                                                                                                       от "26" апреля  2013г.  №97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</si>
</sst>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color indexed="63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" fillId="2" borderId="10" xfId="0" applyFont="1" applyFill="1" applyBorder="1" applyAlignment="1">
      <alignment horizontal="justify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justify" vertical="top" wrapText="1"/>
    </xf>
    <xf numFmtId="0" fontId="5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justify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justify" vertical="top" wrapText="1"/>
    </xf>
    <xf numFmtId="49" fontId="1" fillId="2" borderId="10" xfId="0" applyNumberFormat="1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10" fontId="0" fillId="0" borderId="0" xfId="0" applyNumberFormat="1" applyAlignment="1">
      <alignment vertical="center"/>
    </xf>
    <xf numFmtId="9" fontId="0" fillId="0" borderId="0" xfId="0" applyNumberFormat="1" applyAlignment="1">
      <alignment horizontal="center" vertical="center"/>
    </xf>
    <xf numFmtId="0" fontId="0" fillId="0" borderId="3" xfId="0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2" fillId="3" borderId="10" xfId="0" applyFont="1" applyFill="1" applyBorder="1" applyAlignment="1">
      <alignment horizontal="justify"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10" xfId="0" applyFont="1" applyFill="1" applyBorder="1" applyAlignment="1">
      <alignment horizontal="justify" vertical="top" wrapText="1"/>
    </xf>
    <xf numFmtId="0" fontId="1" fillId="3" borderId="11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9" fontId="0" fillId="3" borderId="0" xfId="0" applyNumberFormat="1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4" borderId="0" xfId="0" applyFill="1"/>
    <xf numFmtId="0" fontId="5" fillId="4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9" fontId="0" fillId="3" borderId="0" xfId="0" applyNumberFormat="1" applyFill="1" applyAlignment="1">
      <alignment vertical="center"/>
    </xf>
    <xf numFmtId="9" fontId="0" fillId="4" borderId="0" xfId="0" applyNumberFormat="1" applyFill="1"/>
    <xf numFmtId="9" fontId="0" fillId="4" borderId="0" xfId="0" applyNumberFormat="1" applyFill="1" applyAlignment="1">
      <alignment vertical="center"/>
    </xf>
    <xf numFmtId="0" fontId="5" fillId="3" borderId="1" xfId="0" applyFont="1" applyFill="1" applyBorder="1" applyAlignment="1">
      <alignment horizontal="justify" vertical="top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 shrinkToFit="1"/>
    </xf>
    <xf numFmtId="0" fontId="7" fillId="3" borderId="1" xfId="0" applyFont="1" applyFill="1" applyBorder="1" applyAlignment="1">
      <alignment horizontal="left" vertical="top" wrapText="1" shrinkToFit="1"/>
    </xf>
    <xf numFmtId="2" fontId="7" fillId="3" borderId="3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justify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 shrinkToFit="1"/>
    </xf>
    <xf numFmtId="3" fontId="2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left"/>
    </xf>
    <xf numFmtId="4" fontId="13" fillId="0" borderId="0" xfId="0" applyNumberFormat="1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75" workbookViewId="0">
      <selection activeCell="I11" sqref="I11"/>
    </sheetView>
  </sheetViews>
  <sheetFormatPr defaultRowHeight="12.75"/>
  <cols>
    <col min="1" max="1" width="81.7109375" customWidth="1"/>
    <col min="2" max="2" width="26.140625" style="25" customWidth="1"/>
    <col min="3" max="3" width="16" style="25" customWidth="1"/>
    <col min="4" max="4" width="0.140625" hidden="1" customWidth="1"/>
    <col min="5" max="6" width="8.28515625" hidden="1" customWidth="1"/>
    <col min="7" max="7" width="8.42578125" hidden="1" customWidth="1"/>
  </cols>
  <sheetData>
    <row r="1" spans="1:8" ht="19.5" customHeight="1">
      <c r="B1" s="81" t="s">
        <v>54</v>
      </c>
      <c r="C1" s="81"/>
    </row>
    <row r="2" spans="1:8" s="77" customFormat="1" ht="14.25">
      <c r="A2" s="83" t="s">
        <v>69</v>
      </c>
      <c r="B2" s="83"/>
      <c r="C2" s="83"/>
    </row>
    <row r="3" spans="1:8" s="77" customFormat="1" ht="14.25">
      <c r="B3" s="78" t="s">
        <v>68</v>
      </c>
      <c r="C3" s="79"/>
    </row>
    <row r="4" spans="1:8" ht="15">
      <c r="A4" s="81" t="s">
        <v>74</v>
      </c>
      <c r="B4" s="81"/>
      <c r="C4" s="81"/>
    </row>
    <row r="6" spans="1:8">
      <c r="B6" s="82" t="s">
        <v>67</v>
      </c>
      <c r="C6" s="82"/>
    </row>
    <row r="8" spans="1:8" ht="15.75">
      <c r="A8" s="80" t="s">
        <v>14</v>
      </c>
      <c r="B8" s="80"/>
      <c r="C8" s="80"/>
    </row>
    <row r="9" spans="1:8" ht="15.75">
      <c r="A9" s="80" t="s">
        <v>46</v>
      </c>
      <c r="B9" s="80"/>
      <c r="C9" s="80"/>
    </row>
    <row r="10" spans="1:8" ht="15.75">
      <c r="A10" s="28" t="s">
        <v>55</v>
      </c>
      <c r="B10" s="29"/>
      <c r="C10" s="29"/>
    </row>
    <row r="11" spans="1:8">
      <c r="C11" s="25" t="s">
        <v>41</v>
      </c>
      <c r="F11" t="s">
        <v>41</v>
      </c>
    </row>
    <row r="12" spans="1:8" ht="15.75">
      <c r="A12" s="1" t="s">
        <v>0</v>
      </c>
      <c r="B12" s="2" t="s">
        <v>1</v>
      </c>
      <c r="C12" s="1" t="s">
        <v>2</v>
      </c>
      <c r="D12" s="10" t="s">
        <v>40</v>
      </c>
      <c r="E12" s="3" t="s">
        <v>37</v>
      </c>
      <c r="F12" s="3" t="s">
        <v>38</v>
      </c>
      <c r="G12" s="3" t="s">
        <v>39</v>
      </c>
    </row>
    <row r="13" spans="1:8" ht="15.75">
      <c r="A13" s="14" t="s">
        <v>3</v>
      </c>
      <c r="B13" s="15" t="s">
        <v>4</v>
      </c>
      <c r="C13" s="69">
        <f>C14+C19+C20+C28+C34</f>
        <v>158559700</v>
      </c>
      <c r="D13" s="11" t="e">
        <f>D14+D20+D19+D28+D34</f>
        <v>#REF!</v>
      </c>
      <c r="E13" s="4" t="e">
        <f>E14+E20+E19+E28+E34</f>
        <v>#REF!</v>
      </c>
      <c r="F13" s="4" t="e">
        <f>F14+F20+F19+F28+F34</f>
        <v>#REF!</v>
      </c>
      <c r="G13" s="4" t="e">
        <f>G14+G20+G19+G28+G34</f>
        <v>#REF!</v>
      </c>
    </row>
    <row r="14" spans="1:8" ht="15.75">
      <c r="A14" s="14" t="s">
        <v>13</v>
      </c>
      <c r="B14" s="15" t="s">
        <v>5</v>
      </c>
      <c r="C14" s="69">
        <f>C15</f>
        <v>81547000</v>
      </c>
      <c r="D14" s="11">
        <f>D15</f>
        <v>336000</v>
      </c>
      <c r="E14" s="4">
        <f>E15</f>
        <v>337000</v>
      </c>
      <c r="F14" s="4">
        <f>F15</f>
        <v>336000</v>
      </c>
      <c r="G14" s="4">
        <f>G15</f>
        <v>336000</v>
      </c>
    </row>
    <row r="15" spans="1:8" ht="15.75">
      <c r="A15" s="16" t="s">
        <v>6</v>
      </c>
      <c r="B15" s="17" t="s">
        <v>11</v>
      </c>
      <c r="C15" s="70">
        <f>C16+C17+C18</f>
        <v>81547000</v>
      </c>
      <c r="D15" s="12">
        <f>D17+D16</f>
        <v>336000</v>
      </c>
      <c r="E15" s="6">
        <f>E17+E16</f>
        <v>337000</v>
      </c>
      <c r="F15" s="6">
        <f>F17+F16</f>
        <v>336000</v>
      </c>
      <c r="G15" s="6">
        <f>G17+G16</f>
        <v>336000</v>
      </c>
    </row>
    <row r="16" spans="1:8" ht="69.75" customHeight="1">
      <c r="A16" s="18" t="s">
        <v>56</v>
      </c>
      <c r="B16" s="19" t="s">
        <v>24</v>
      </c>
      <c r="C16" s="71">
        <v>80921000</v>
      </c>
      <c r="D16" s="13"/>
      <c r="E16" s="5"/>
      <c r="F16" s="5"/>
      <c r="G16" s="5"/>
      <c r="H16" s="32">
        <v>0.02</v>
      </c>
    </row>
    <row r="17" spans="1:8" ht="99.75" customHeight="1">
      <c r="A17" s="20" t="s">
        <v>57</v>
      </c>
      <c r="B17" s="19" t="s">
        <v>58</v>
      </c>
      <c r="C17" s="71">
        <v>255000</v>
      </c>
      <c r="D17" s="13">
        <v>336000</v>
      </c>
      <c r="E17" s="5">
        <v>337000</v>
      </c>
      <c r="F17" s="5">
        <v>336000</v>
      </c>
      <c r="G17" s="33">
        <v>336000</v>
      </c>
      <c r="H17" s="34">
        <v>0.97499999999999998</v>
      </c>
    </row>
    <row r="18" spans="1:8" ht="31.5">
      <c r="A18" s="20" t="s">
        <v>59</v>
      </c>
      <c r="B18" s="19" t="s">
        <v>60</v>
      </c>
      <c r="C18" s="71">
        <v>371000</v>
      </c>
      <c r="D18" s="13"/>
      <c r="E18" s="5"/>
      <c r="F18" s="5"/>
      <c r="G18" s="5"/>
      <c r="H18" s="31">
        <v>5.0000000000000001E-3</v>
      </c>
    </row>
    <row r="19" spans="1:8" ht="34.5" customHeight="1">
      <c r="A19" s="14" t="s">
        <v>12</v>
      </c>
      <c r="B19" s="15" t="s">
        <v>61</v>
      </c>
      <c r="C19" s="69">
        <v>200000</v>
      </c>
      <c r="D19" s="11">
        <v>3000</v>
      </c>
      <c r="E19" s="4">
        <v>3000</v>
      </c>
      <c r="F19" s="4">
        <v>3000</v>
      </c>
      <c r="G19" s="4">
        <v>3000</v>
      </c>
    </row>
    <row r="20" spans="1:8" ht="22.5" customHeight="1">
      <c r="A20" s="14" t="s">
        <v>7</v>
      </c>
      <c r="B20" s="15" t="s">
        <v>8</v>
      </c>
      <c r="C20" s="69">
        <v>73327500</v>
      </c>
      <c r="D20" s="11">
        <f>D21+D23</f>
        <v>299000</v>
      </c>
      <c r="E20" s="4">
        <f>E21+E23</f>
        <v>246000</v>
      </c>
      <c r="F20" s="4">
        <f>F21+F23</f>
        <v>249500</v>
      </c>
      <c r="G20" s="4">
        <f>G21+G23</f>
        <v>301500</v>
      </c>
    </row>
    <row r="21" spans="1:8" ht="24" customHeight="1">
      <c r="A21" s="14" t="s">
        <v>9</v>
      </c>
      <c r="B21" s="15" t="s">
        <v>16</v>
      </c>
      <c r="C21" s="69">
        <f>C22</f>
        <v>8264000</v>
      </c>
      <c r="D21" s="11">
        <f>D22</f>
        <v>500</v>
      </c>
      <c r="E21" s="4">
        <f>E22</f>
        <v>500</v>
      </c>
      <c r="F21" s="4">
        <f>F22</f>
        <v>4000</v>
      </c>
      <c r="G21" s="4">
        <f>G22</f>
        <v>4000</v>
      </c>
    </row>
    <row r="22" spans="1:8" ht="36" customHeight="1">
      <c r="A22" s="21" t="s">
        <v>26</v>
      </c>
      <c r="B22" s="19" t="s">
        <v>25</v>
      </c>
      <c r="C22" s="71">
        <v>8264000</v>
      </c>
      <c r="D22" s="13">
        <v>500</v>
      </c>
      <c r="E22" s="5">
        <v>500</v>
      </c>
      <c r="F22" s="5">
        <v>4000</v>
      </c>
      <c r="G22" s="5">
        <v>4000</v>
      </c>
    </row>
    <row r="23" spans="1:8" ht="20.25" customHeight="1">
      <c r="A23" s="14" t="s">
        <v>10</v>
      </c>
      <c r="B23" s="15" t="s">
        <v>17</v>
      </c>
      <c r="C23" s="69">
        <v>65063500</v>
      </c>
      <c r="D23" s="11">
        <f>D24+D26</f>
        <v>298500</v>
      </c>
      <c r="E23" s="4">
        <f>E24+E26</f>
        <v>245500</v>
      </c>
      <c r="F23" s="4">
        <f>F24+F26</f>
        <v>245500</v>
      </c>
      <c r="G23" s="4">
        <f>G24+G26</f>
        <v>297500</v>
      </c>
    </row>
    <row r="24" spans="1:8" s="39" customFormat="1" ht="48.75" customHeight="1">
      <c r="A24" s="35" t="s">
        <v>29</v>
      </c>
      <c r="B24" s="36" t="s">
        <v>18</v>
      </c>
      <c r="C24" s="72">
        <v>6927500</v>
      </c>
      <c r="D24" s="38">
        <f>D25</f>
        <v>61500</v>
      </c>
      <c r="E24" s="37">
        <f>E25</f>
        <v>8500</v>
      </c>
      <c r="F24" s="37">
        <f>F25</f>
        <v>8500</v>
      </c>
      <c r="G24" s="37">
        <f>G25</f>
        <v>61500</v>
      </c>
    </row>
    <row r="25" spans="1:8" s="39" customFormat="1" ht="50.25" customHeight="1">
      <c r="A25" s="40" t="s">
        <v>27</v>
      </c>
      <c r="B25" s="41" t="s">
        <v>19</v>
      </c>
      <c r="C25" s="73">
        <v>6927500</v>
      </c>
      <c r="D25" s="42">
        <v>61500</v>
      </c>
      <c r="E25" s="43">
        <v>8500</v>
      </c>
      <c r="F25" s="43">
        <v>8500</v>
      </c>
      <c r="G25" s="43">
        <v>61500</v>
      </c>
      <c r="H25" s="44">
        <v>0.02</v>
      </c>
    </row>
    <row r="26" spans="1:8" s="39" customFormat="1" ht="49.5" customHeight="1">
      <c r="A26" s="35" t="s">
        <v>30</v>
      </c>
      <c r="B26" s="36" t="s">
        <v>20</v>
      </c>
      <c r="C26" s="72">
        <v>58136000</v>
      </c>
      <c r="D26" s="38">
        <f>D27</f>
        <v>237000</v>
      </c>
      <c r="E26" s="37">
        <f>E27</f>
        <v>237000</v>
      </c>
      <c r="F26" s="37">
        <f>F27</f>
        <v>237000</v>
      </c>
      <c r="G26" s="37">
        <v>236000</v>
      </c>
    </row>
    <row r="27" spans="1:8" s="39" customFormat="1" ht="51.75" customHeight="1">
      <c r="A27" s="40" t="s">
        <v>62</v>
      </c>
      <c r="B27" s="41" t="s">
        <v>21</v>
      </c>
      <c r="C27" s="73">
        <v>58136000</v>
      </c>
      <c r="D27" s="42">
        <v>237000</v>
      </c>
      <c r="E27" s="43">
        <v>237000</v>
      </c>
      <c r="F27" s="43">
        <v>237000</v>
      </c>
      <c r="G27" s="43">
        <v>236000</v>
      </c>
      <c r="H27" s="54">
        <v>0.98</v>
      </c>
    </row>
    <row r="28" spans="1:8" s="48" customFormat="1" ht="35.25" customHeight="1">
      <c r="A28" s="57" t="s">
        <v>22</v>
      </c>
      <c r="B28" s="58" t="s">
        <v>23</v>
      </c>
      <c r="C28" s="74">
        <f>C32+C29</f>
        <v>3360200</v>
      </c>
      <c r="D28" s="46" t="e">
        <f>D29</f>
        <v>#REF!</v>
      </c>
      <c r="E28" s="47" t="e">
        <f>E29</f>
        <v>#REF!</v>
      </c>
      <c r="F28" s="47" t="e">
        <f>F29</f>
        <v>#REF!</v>
      </c>
      <c r="G28" s="47" t="e">
        <f>G29</f>
        <v>#REF!</v>
      </c>
    </row>
    <row r="29" spans="1:8" s="48" customFormat="1" ht="79.5" customHeight="1">
      <c r="A29" s="59" t="s">
        <v>36</v>
      </c>
      <c r="B29" s="58" t="s">
        <v>28</v>
      </c>
      <c r="C29" s="74">
        <f>C30</f>
        <v>3172800</v>
      </c>
      <c r="D29" s="46" t="e">
        <f>#REF!+D30</f>
        <v>#REF!</v>
      </c>
      <c r="E29" s="47" t="e">
        <f>#REF!+E30</f>
        <v>#REF!</v>
      </c>
      <c r="F29" s="47" t="e">
        <f>#REF!+F30</f>
        <v>#REF!</v>
      </c>
      <c r="G29" s="47" t="e">
        <f>#REF!+G30</f>
        <v>#REF!</v>
      </c>
    </row>
    <row r="30" spans="1:8" s="48" customFormat="1" ht="63.75" customHeight="1">
      <c r="A30" s="59" t="s">
        <v>43</v>
      </c>
      <c r="B30" s="58" t="s">
        <v>31</v>
      </c>
      <c r="C30" s="74">
        <f>C31</f>
        <v>3172800</v>
      </c>
      <c r="D30" s="49">
        <f>D31</f>
        <v>0</v>
      </c>
      <c r="E30" s="45">
        <f>E31</f>
        <v>0</v>
      </c>
      <c r="F30" s="45">
        <f>F31</f>
        <v>0</v>
      </c>
      <c r="G30" s="45">
        <f>G31</f>
        <v>0</v>
      </c>
    </row>
    <row r="31" spans="1:8" s="48" customFormat="1" ht="68.25" customHeight="1">
      <c r="A31" s="60" t="s">
        <v>63</v>
      </c>
      <c r="B31" s="61" t="s">
        <v>64</v>
      </c>
      <c r="C31" s="75">
        <v>3172800</v>
      </c>
      <c r="D31" s="49"/>
      <c r="E31" s="45"/>
      <c r="F31" s="45"/>
      <c r="G31" s="45"/>
      <c r="H31" s="56">
        <v>0.82</v>
      </c>
    </row>
    <row r="32" spans="1:8" s="48" customFormat="1" ht="81.75" customHeight="1">
      <c r="A32" s="68" t="s">
        <v>65</v>
      </c>
      <c r="B32" s="58" t="s">
        <v>71</v>
      </c>
      <c r="C32" s="74">
        <v>187400</v>
      </c>
      <c r="D32" s="49"/>
      <c r="E32" s="45"/>
      <c r="F32" s="45"/>
      <c r="G32" s="45"/>
      <c r="H32" s="56"/>
    </row>
    <row r="33" spans="1:8" s="48" customFormat="1" ht="68.25" customHeight="1">
      <c r="A33" s="60" t="s">
        <v>65</v>
      </c>
      <c r="B33" s="61" t="s">
        <v>70</v>
      </c>
      <c r="C33" s="75">
        <v>187400</v>
      </c>
      <c r="D33" s="49"/>
      <c r="E33" s="45"/>
      <c r="F33" s="45"/>
      <c r="G33" s="45"/>
      <c r="H33" s="56"/>
    </row>
    <row r="34" spans="1:8" s="48" customFormat="1" ht="30.75" customHeight="1">
      <c r="A34" s="57" t="s">
        <v>33</v>
      </c>
      <c r="B34" s="64" t="s">
        <v>32</v>
      </c>
      <c r="C34" s="74">
        <f t="shared" ref="C34:G36" si="0">C35</f>
        <v>125000</v>
      </c>
      <c r="D34" s="49">
        <f t="shared" si="0"/>
        <v>2250</v>
      </c>
      <c r="E34" s="45">
        <f t="shared" si="0"/>
        <v>2250</v>
      </c>
      <c r="F34" s="45">
        <f t="shared" si="0"/>
        <v>2250</v>
      </c>
      <c r="G34" s="45">
        <f t="shared" si="0"/>
        <v>2250</v>
      </c>
      <c r="H34" s="55">
        <v>0.18</v>
      </c>
    </row>
    <row r="35" spans="1:8" s="48" customFormat="1" ht="54" customHeight="1">
      <c r="A35" s="57" t="s">
        <v>42</v>
      </c>
      <c r="B35" s="64" t="s">
        <v>45</v>
      </c>
      <c r="C35" s="75">
        <f t="shared" si="0"/>
        <v>125000</v>
      </c>
      <c r="D35" s="49">
        <f t="shared" si="0"/>
        <v>2250</v>
      </c>
      <c r="E35" s="45">
        <f t="shared" si="0"/>
        <v>2250</v>
      </c>
      <c r="F35" s="45">
        <f t="shared" si="0"/>
        <v>2250</v>
      </c>
      <c r="G35" s="45">
        <f t="shared" si="0"/>
        <v>2250</v>
      </c>
    </row>
    <row r="36" spans="1:8" s="48" customFormat="1" ht="33" customHeight="1">
      <c r="A36" s="62" t="s">
        <v>34</v>
      </c>
      <c r="B36" s="64" t="s">
        <v>44</v>
      </c>
      <c r="C36" s="75">
        <f t="shared" si="0"/>
        <v>125000</v>
      </c>
      <c r="D36" s="49">
        <f t="shared" si="0"/>
        <v>2250</v>
      </c>
      <c r="E36" s="45">
        <f t="shared" si="0"/>
        <v>2250</v>
      </c>
      <c r="F36" s="45">
        <f t="shared" si="0"/>
        <v>2250</v>
      </c>
      <c r="G36" s="45">
        <f t="shared" si="0"/>
        <v>2250</v>
      </c>
    </row>
    <row r="37" spans="1:8" s="48" customFormat="1" ht="36" customHeight="1">
      <c r="A37" s="65" t="s">
        <v>35</v>
      </c>
      <c r="B37" s="63" t="s">
        <v>66</v>
      </c>
      <c r="C37" s="75">
        <v>125000</v>
      </c>
      <c r="D37" s="50">
        <v>2250</v>
      </c>
      <c r="E37" s="51">
        <v>2250</v>
      </c>
      <c r="F37" s="51">
        <v>2250</v>
      </c>
      <c r="G37" s="51">
        <v>2250</v>
      </c>
    </row>
    <row r="38" spans="1:8" s="48" customFormat="1" ht="16.5" thickBot="1">
      <c r="A38" s="66" t="s">
        <v>15</v>
      </c>
      <c r="B38" s="67"/>
      <c r="C38" s="74">
        <f>C14+C19+C20+C28+C34</f>
        <v>158559700</v>
      </c>
      <c r="D38" s="52" t="e">
        <f>D14+D19+D20+D28+D34</f>
        <v>#REF!</v>
      </c>
      <c r="E38" s="53" t="e">
        <f>E14+E19+E20+E28+E34</f>
        <v>#REF!</v>
      </c>
      <c r="F38" s="53" t="e">
        <f>F14+F19+F20+F28+F34</f>
        <v>#REF!</v>
      </c>
      <c r="G38" s="53" t="e">
        <f>G14+G19+G20+G28+G34</f>
        <v>#REF!</v>
      </c>
    </row>
    <row r="39" spans="1:8" ht="16.5" thickBot="1">
      <c r="A39" s="30" t="s">
        <v>47</v>
      </c>
      <c r="B39" s="23" t="s">
        <v>49</v>
      </c>
      <c r="C39" s="70">
        <f>C40</f>
        <v>8069600</v>
      </c>
      <c r="D39" s="7"/>
      <c r="E39" s="8"/>
      <c r="F39" s="8"/>
      <c r="G39" s="9"/>
    </row>
    <row r="40" spans="1:8" ht="15.75">
      <c r="A40" s="24" t="s">
        <v>48</v>
      </c>
      <c r="B40" s="22" t="s">
        <v>50</v>
      </c>
      <c r="C40" s="76">
        <f>C41+C42</f>
        <v>8069600</v>
      </c>
    </row>
    <row r="41" spans="1:8" ht="31.5">
      <c r="A41" s="24" t="s">
        <v>53</v>
      </c>
      <c r="B41" s="22" t="s">
        <v>51</v>
      </c>
      <c r="C41" s="76">
        <v>69600</v>
      </c>
    </row>
    <row r="42" spans="1:8" ht="47.25">
      <c r="A42" s="24" t="s">
        <v>72</v>
      </c>
      <c r="B42" s="22" t="s">
        <v>73</v>
      </c>
      <c r="C42" s="76">
        <v>8000000</v>
      </c>
    </row>
    <row r="43" spans="1:8" ht="15.75">
      <c r="A43" s="27" t="s">
        <v>52</v>
      </c>
      <c r="B43" s="26"/>
      <c r="C43" s="70">
        <f>C38+C39</f>
        <v>166629300</v>
      </c>
    </row>
  </sheetData>
  <mergeCells count="6">
    <mergeCell ref="A8:C8"/>
    <mergeCell ref="A9:C9"/>
    <mergeCell ref="B1:C1"/>
    <mergeCell ref="B6:C6"/>
    <mergeCell ref="A2:C2"/>
    <mergeCell ref="A4:C4"/>
  </mergeCells>
  <phoneticPr fontId="12" type="noConversion"/>
  <pageMargins left="0.75" right="0.75" top="0.56000000000000005" bottom="0.46" header="0.5" footer="0.5"/>
  <pageSetup paperSize="9" scale="70" orientation="portrait" r:id="rId1"/>
  <headerFooter alignWithMargins="0"/>
  <colBreaks count="1" manualBreakCount="1">
    <brk id="3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 (2)</vt:lpstr>
      <vt:lpstr>'2013 (2)'!Область_печати</vt:lpstr>
    </vt:vector>
  </TitlesOfParts>
  <Company>MINFIN 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</dc:creator>
  <cp:lastModifiedBy>ИКМО</cp:lastModifiedBy>
  <cp:lastPrinted>2013-03-25T12:04:42Z</cp:lastPrinted>
  <dcterms:created xsi:type="dcterms:W3CDTF">2004-12-13T08:02:25Z</dcterms:created>
  <dcterms:modified xsi:type="dcterms:W3CDTF">2013-04-30T04:52:24Z</dcterms:modified>
</cp:coreProperties>
</file>