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7" activeTab="7"/>
  </bookViews>
  <sheets>
    <sheet name="Сведения о ходе  на 1,10,20 " sheetId="1" r:id="rId1"/>
    <sheet name="Сведения о ходе  на 1,07,2015" sheetId="2" r:id="rId2"/>
    <sheet name="Сведения о ходе  на 1,04,2015" sheetId="3" r:id="rId3"/>
    <sheet name="Сведения о ходе  на 1,01,15" sheetId="4" r:id="rId4"/>
    <sheet name="Сведения о ходе  на 1,10,14г." sheetId="5" r:id="rId5"/>
    <sheet name="Сведения о ходе исполнения  (2)" sheetId="6" r:id="rId6"/>
    <sheet name="Сведения о ходе исполнения  01," sheetId="7" r:id="rId7"/>
    <sheet name="Лист2" sheetId="8" r:id="rId8"/>
    <sheet name="Сведения о численности" sheetId="9" r:id="rId9"/>
  </sheets>
  <definedNames/>
  <calcPr fullCalcOnLoad="1"/>
</workbook>
</file>

<file path=xl/sharedStrings.xml><?xml version="1.0" encoding="utf-8"?>
<sst xmlns="http://schemas.openxmlformats.org/spreadsheetml/2006/main" count="392" uniqueCount="70">
  <si>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</si>
  <si>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</si>
  <si>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</si>
  <si>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</si>
  <si>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</si>
  <si>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дотация из регионального фонда финансовой поддержки поселений (по численности населения)</t>
  </si>
  <si>
    <t>дотации бюджетам поселений на поддержку мер по обеспечению сбалансированности бюджета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</si>
  <si>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</si>
  <si>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</si>
  <si>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</si>
  <si>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</si>
  <si>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</si>
  <si>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</si>
  <si>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</si>
  <si>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</si>
  <si>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</si>
  <si>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</si>
  <si>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</si>
  <si>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</si>
  <si>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</si>
  <si>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</si>
  <si>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</si>
  <si>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</si>
  <si>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</si>
  <si>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</si>
  <si>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</si>
  <si>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</si>
  <si>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</si>
  <si>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</si>
  <si>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</si>
  <si>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</si>
  <si>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</si>
  <si>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</si>
  <si>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</si>
  <si>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</si>
  <si>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</si>
  <si>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</si>
  <si>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>тыс.руб.</t>
  </si>
  <si>
    <t>руб.</t>
  </si>
  <si>
    <t>Безвозмездные поступления</t>
  </si>
  <si>
    <t>Сведения о ходе исполнения бюджета муниципального образования " Письмянское сельское поселение" Ленногорского муниципального района Республики Татарстан</t>
  </si>
  <si>
    <t>Другие вопросы в области национальной экономики</t>
  </si>
  <si>
    <t>Обеспечение  пожарной безопасности</t>
  </si>
  <si>
    <t xml:space="preserve"> </t>
  </si>
  <si>
    <t>2014 план</t>
  </si>
  <si>
    <t>2014 факт на 01.04.14г.</t>
  </si>
  <si>
    <t>Прочие субсидии бюджетам поселений</t>
  </si>
  <si>
    <t>Профессиональная подготовка, переподготовка и пов.квал</t>
  </si>
  <si>
    <t>2014 факт на 01.07.14г.</t>
  </si>
  <si>
    <t xml:space="preserve">Другие вопросы в области национальной безопасности </t>
  </si>
  <si>
    <t>2014 факт на 01.10.14г.</t>
  </si>
  <si>
    <t>2014 факт на 01.01.15г.</t>
  </si>
  <si>
    <t>2015 план</t>
  </si>
  <si>
    <t>2015 факт на 01.04.15г.</t>
  </si>
  <si>
    <t>2015 факт на 01.07х.15г.</t>
  </si>
  <si>
    <t>Обеспечение проведения выборов и референдумов</t>
  </si>
  <si>
    <t>2015 факт на 01.10.15г.</t>
  </si>
  <si>
    <t>Водное хозяйство</t>
  </si>
  <si>
    <t>Мероприятия по землеустройству и землепользованию</t>
  </si>
  <si>
    <t>2016 план</t>
  </si>
  <si>
    <t>Благоустройство</t>
  </si>
  <si>
    <t>Поступление от других бюджетов бюджетной стстемы РФ</t>
  </si>
  <si>
    <t>Дефицит (-),  профицит (+)</t>
  </si>
  <si>
    <t>Сведения о ходе исполнения бюджета муниципального образования " Староиштерякское сельское поселение" Ленногорского муниципального района Республики Татарстан</t>
  </si>
  <si>
    <t>Глава</t>
  </si>
  <si>
    <t>2016факт на 01.10.16г.</t>
  </si>
  <si>
    <t>Государственная пошлина</t>
  </si>
  <si>
    <t>Доходы от аренды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</si>
  <si>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Староиштерякском сельском поселении Лениногорского муниципального района Республики Татарстан за 3 квартал 2016 года</t>
  </si>
  <si>
    <t>Заместитель исполнительного комитета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</si>
</sst>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/>
    </xf>
    <xf numFmtId="180" fontId="2" fillId="32" borderId="10" xfId="0" applyNumberFormat="1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40" fillId="0" borderId="10" xfId="0" applyFont="1" applyBorder="1" applyAlignment="1">
      <alignment/>
    </xf>
    <xf numFmtId="180" fontId="2" fillId="32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5">
      <selection activeCell="E38" sqref="E38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40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52</v>
      </c>
      <c r="C3" s="10" t="s">
        <v>56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9245.6</v>
      </c>
      <c r="C4" s="16">
        <v>7481.2</v>
      </c>
      <c r="D4" s="17">
        <f>C4*100/B4</f>
        <v>80.91632776672147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394</v>
      </c>
      <c r="C6" s="8">
        <v>287.6</v>
      </c>
      <c r="D6" s="14">
        <f>C6*100/B6</f>
        <v>72.99492385786803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122.2</v>
      </c>
      <c r="C8" s="8">
        <v>110.7</v>
      </c>
      <c r="D8" s="14">
        <f>C8*100/B8</f>
        <v>90.58919803600655</v>
      </c>
    </row>
    <row r="9" spans="1:4" ht="15.75">
      <c r="A9" s="1" t="s">
        <v>2</v>
      </c>
      <c r="B9" s="8">
        <v>8512.4</v>
      </c>
      <c r="C9" s="8">
        <v>6780.2</v>
      </c>
      <c r="D9" s="14">
        <f>C9*100/B9</f>
        <v>79.6508622715098</v>
      </c>
    </row>
    <row r="10" spans="1:4" ht="15.75">
      <c r="A10" s="1" t="s">
        <v>3</v>
      </c>
      <c r="B10" s="8">
        <v>183</v>
      </c>
      <c r="C10" s="8">
        <v>176.6</v>
      </c>
      <c r="D10" s="14">
        <v>82</v>
      </c>
    </row>
    <row r="11" spans="1:4" ht="15.75">
      <c r="A11" s="1" t="s">
        <v>4</v>
      </c>
      <c r="B11" s="8">
        <v>34</v>
      </c>
      <c r="C11" s="8">
        <v>126.1</v>
      </c>
      <c r="D11" s="14">
        <v>371</v>
      </c>
    </row>
    <row r="12" spans="1:4" s="18" customFormat="1" ht="15.75">
      <c r="A12" s="15" t="s">
        <v>39</v>
      </c>
      <c r="B12" s="16">
        <v>169.9</v>
      </c>
      <c r="C12" s="16">
        <v>131.2</v>
      </c>
      <c r="D12" s="17">
        <v>77.2</v>
      </c>
    </row>
    <row r="13" spans="1:4" s="3" customFormat="1" ht="31.5">
      <c r="A13" s="5" t="s">
        <v>32</v>
      </c>
      <c r="B13" s="8">
        <v>78.9</v>
      </c>
      <c r="C13" s="8">
        <v>55.2</v>
      </c>
      <c r="D13" s="14">
        <f>C13*100/B13</f>
        <v>69.96197718631178</v>
      </c>
    </row>
    <row r="14" spans="1:4" ht="47.25">
      <c r="A14" s="4" t="s">
        <v>5</v>
      </c>
      <c r="B14" s="8">
        <v>78.9</v>
      </c>
      <c r="C14" s="8">
        <v>55.2</v>
      </c>
      <c r="D14" s="14">
        <f>C14*100/B14</f>
        <v>69.96197718631178</v>
      </c>
    </row>
    <row r="15" spans="1:4" ht="30.75" customHeight="1">
      <c r="A15" s="4" t="s">
        <v>6</v>
      </c>
      <c r="B15" s="8" t="s">
        <v>43</v>
      </c>
      <c r="C15" s="8" t="s">
        <v>43</v>
      </c>
      <c r="D15" s="12" t="s">
        <v>43</v>
      </c>
    </row>
    <row r="16" spans="1:4" s="22" customFormat="1" ht="15.75">
      <c r="A16" s="19" t="s">
        <v>7</v>
      </c>
      <c r="B16" s="20">
        <v>91</v>
      </c>
      <c r="C16" s="20">
        <v>76</v>
      </c>
      <c r="D16" s="21">
        <f>C16*100/B16</f>
        <v>83.51648351648352</v>
      </c>
    </row>
    <row r="17" spans="1:4" ht="15.75">
      <c r="A17" s="1" t="s">
        <v>8</v>
      </c>
      <c r="B17" s="8">
        <v>76</v>
      </c>
      <c r="C17" s="8">
        <v>76</v>
      </c>
      <c r="D17" s="14">
        <f>C17*100/B17</f>
        <v>100</v>
      </c>
    </row>
    <row r="18" spans="1:4" ht="15.75">
      <c r="A18" s="1" t="s">
        <v>9</v>
      </c>
      <c r="B18" s="8">
        <v>15</v>
      </c>
      <c r="C18" s="8">
        <v>0</v>
      </c>
      <c r="D18" s="14">
        <f>C18*100/B18</f>
        <v>0</v>
      </c>
    </row>
    <row r="19" spans="1:4" ht="15.75">
      <c r="A19" s="1" t="s">
        <v>46</v>
      </c>
      <c r="B19" s="8" t="s">
        <v>43</v>
      </c>
      <c r="C19" s="8" t="s">
        <v>43</v>
      </c>
      <c r="D19" s="14" t="s">
        <v>43</v>
      </c>
    </row>
    <row r="20" spans="1:4" s="18" customFormat="1" ht="15.75">
      <c r="A20" s="15" t="s">
        <v>29</v>
      </c>
      <c r="B20" s="16">
        <v>530.7</v>
      </c>
      <c r="C20" s="16">
        <v>495.7</v>
      </c>
      <c r="D20" s="17">
        <v>93.4</v>
      </c>
    </row>
    <row r="21" spans="1:4" ht="63.75" customHeight="1">
      <c r="A21" s="4" t="s">
        <v>30</v>
      </c>
      <c r="B21" s="8">
        <v>530.7</v>
      </c>
      <c r="C21" s="8">
        <v>495.7</v>
      </c>
      <c r="D21" s="12">
        <v>93.4</v>
      </c>
    </row>
    <row r="22" spans="1:4" s="3" customFormat="1" ht="21" customHeight="1">
      <c r="A22" s="15" t="s">
        <v>10</v>
      </c>
      <c r="B22" s="16">
        <v>9946.2</v>
      </c>
      <c r="C22" s="16">
        <v>8108.1</v>
      </c>
      <c r="D22" s="17">
        <f>C22*100/B22</f>
        <v>81.51957531519575</v>
      </c>
    </row>
    <row r="23" spans="1:4" s="3" customFormat="1" ht="15.75">
      <c r="A23" s="2" t="s">
        <v>11</v>
      </c>
      <c r="B23" s="7">
        <v>10287.6</v>
      </c>
      <c r="C23" s="7">
        <v>5408</v>
      </c>
      <c r="D23" s="12">
        <f>C23*100/B23</f>
        <v>52.56814028539212</v>
      </c>
    </row>
    <row r="24" spans="1:4" ht="15.75">
      <c r="A24" s="1" t="s">
        <v>12</v>
      </c>
      <c r="B24" s="8">
        <v>2462.1</v>
      </c>
      <c r="C24" s="8">
        <v>1978.8</v>
      </c>
      <c r="D24" s="14">
        <v>25</v>
      </c>
    </row>
    <row r="25" spans="1:4" ht="15.75">
      <c r="A25" s="1" t="s">
        <v>14</v>
      </c>
      <c r="B25" s="8">
        <v>76</v>
      </c>
      <c r="C25" s="8">
        <v>61.8</v>
      </c>
      <c r="D25" s="14">
        <v>81.3</v>
      </c>
    </row>
    <row r="26" spans="1:4" ht="15.75">
      <c r="A26" s="4" t="s">
        <v>57</v>
      </c>
      <c r="B26" s="8">
        <v>29.1</v>
      </c>
      <c r="C26" s="8"/>
      <c r="D26" s="12"/>
    </row>
    <row r="27" spans="1:4" ht="31.5">
      <c r="A27" s="4" t="s">
        <v>58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 t="s">
        <v>43</v>
      </c>
      <c r="C28" s="8"/>
      <c r="D28" s="12"/>
    </row>
    <row r="29" spans="1:4" ht="15.75">
      <c r="A29" s="1" t="s">
        <v>49</v>
      </c>
      <c r="B29" s="8">
        <v>0</v>
      </c>
      <c r="C29" s="8">
        <v>0</v>
      </c>
      <c r="D29" s="14">
        <v>0</v>
      </c>
    </row>
    <row r="30" spans="1:4" ht="15.75">
      <c r="A30" s="1" t="s">
        <v>41</v>
      </c>
      <c r="B30" s="8">
        <v>0</v>
      </c>
      <c r="C30" s="8">
        <v>0</v>
      </c>
      <c r="D30" s="14">
        <v>0</v>
      </c>
    </row>
    <row r="31" spans="1:4" ht="15.75">
      <c r="A31" s="1" t="s">
        <v>16</v>
      </c>
      <c r="B31" s="8">
        <v>983.5</v>
      </c>
      <c r="C31" s="8">
        <v>809.7</v>
      </c>
      <c r="D31" s="14">
        <f>C31*100/B31</f>
        <v>82.3284189120488</v>
      </c>
    </row>
    <row r="32" spans="1:4" ht="15.75">
      <c r="A32" s="1" t="s">
        <v>55</v>
      </c>
      <c r="B32" s="8">
        <v>3.02</v>
      </c>
      <c r="C32" s="8">
        <v>3.02</v>
      </c>
      <c r="D32" s="14">
        <v>100</v>
      </c>
    </row>
    <row r="33" spans="1:4" ht="15.75">
      <c r="A33" s="1" t="s">
        <v>17</v>
      </c>
      <c r="B33" s="8">
        <v>5117.2</v>
      </c>
      <c r="C33" s="8">
        <v>3837.9</v>
      </c>
      <c r="D33" s="14">
        <v>50</v>
      </c>
    </row>
    <row r="34" spans="1:4" ht="15.75">
      <c r="A34" s="1" t="s">
        <v>18</v>
      </c>
      <c r="B34" s="8">
        <v>2479.3</v>
      </c>
      <c r="C34" s="8">
        <v>1908</v>
      </c>
      <c r="D34" s="14">
        <f>C34*100/B34</f>
        <v>76.95720566288871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11150.2</v>
      </c>
      <c r="C39" s="7">
        <v>8599.2</v>
      </c>
      <c r="D39" s="12">
        <f>C39*100/B39</f>
        <v>77.12148661010565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-1204</v>
      </c>
      <c r="C41" s="9">
        <v>-491.1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40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52</v>
      </c>
      <c r="C3" s="10" t="s">
        <v>54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9218</v>
      </c>
      <c r="C4" s="16">
        <v>3781</v>
      </c>
      <c r="D4" s="17">
        <f>C4*100/B4</f>
        <v>41.017574311130396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394</v>
      </c>
      <c r="C6" s="8">
        <v>195.1</v>
      </c>
      <c r="D6" s="14">
        <f>C6*100/B6</f>
        <v>49.51776649746193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122.2</v>
      </c>
      <c r="C8" s="8">
        <v>15.5</v>
      </c>
      <c r="D8" s="14">
        <f>C8*100/B8</f>
        <v>12.684124386252046</v>
      </c>
    </row>
    <row r="9" spans="1:4" ht="15.75">
      <c r="A9" s="1" t="s">
        <v>2</v>
      </c>
      <c r="B9" s="8">
        <v>8512.4</v>
      </c>
      <c r="C9" s="8">
        <v>3344.5</v>
      </c>
      <c r="D9" s="14">
        <f>C9*100/B9</f>
        <v>39.28974202340116</v>
      </c>
    </row>
    <row r="10" spans="1:4" ht="15.75">
      <c r="A10" s="1" t="s">
        <v>3</v>
      </c>
      <c r="B10" s="8">
        <v>183</v>
      </c>
      <c r="C10" s="8">
        <v>150.5</v>
      </c>
      <c r="D10" s="14">
        <v>82</v>
      </c>
    </row>
    <row r="11" spans="1:4" ht="15.75">
      <c r="A11" s="1" t="s">
        <v>4</v>
      </c>
      <c r="B11" s="8">
        <v>6.4</v>
      </c>
      <c r="C11" s="8">
        <v>75.4</v>
      </c>
      <c r="D11" s="14">
        <v>1178</v>
      </c>
    </row>
    <row r="12" spans="1:4" s="18" customFormat="1" ht="15.75">
      <c r="A12" s="15" t="s">
        <v>39</v>
      </c>
      <c r="B12" s="16">
        <v>178.3</v>
      </c>
      <c r="C12" s="16">
        <v>111.5</v>
      </c>
      <c r="D12" s="17">
        <v>62.5</v>
      </c>
    </row>
    <row r="13" spans="1:4" s="3" customFormat="1" ht="31.5">
      <c r="A13" s="5" t="s">
        <v>32</v>
      </c>
      <c r="B13" s="8">
        <v>78.9</v>
      </c>
      <c r="C13" s="8">
        <v>35.5</v>
      </c>
      <c r="D13" s="14">
        <f>C13*100/B13</f>
        <v>44.99366286438529</v>
      </c>
    </row>
    <row r="14" spans="1:4" ht="47.25">
      <c r="A14" s="4" t="s">
        <v>5</v>
      </c>
      <c r="B14" s="8">
        <v>78.9</v>
      </c>
      <c r="C14" s="8">
        <v>35.5</v>
      </c>
      <c r="D14" s="14">
        <f>C14*100/B14</f>
        <v>44.99366286438529</v>
      </c>
    </row>
    <row r="15" spans="1:4" ht="30.75" customHeight="1">
      <c r="A15" s="4" t="s">
        <v>6</v>
      </c>
      <c r="B15" s="8" t="s">
        <v>43</v>
      </c>
      <c r="C15" s="8" t="s">
        <v>43</v>
      </c>
      <c r="D15" s="12" t="s">
        <v>43</v>
      </c>
    </row>
    <row r="16" spans="1:4" s="22" customFormat="1" ht="15.75">
      <c r="A16" s="19" t="s">
        <v>7</v>
      </c>
      <c r="B16" s="20">
        <v>99.4</v>
      </c>
      <c r="C16" s="20">
        <v>76</v>
      </c>
      <c r="D16" s="21">
        <f>C16*100/B16</f>
        <v>76.45875251509054</v>
      </c>
    </row>
    <row r="17" spans="1:4" ht="15.75">
      <c r="A17" s="1" t="s">
        <v>8</v>
      </c>
      <c r="B17" s="8">
        <v>84.4</v>
      </c>
      <c r="C17" s="8">
        <v>76</v>
      </c>
      <c r="D17" s="14">
        <f>C17*100/B17</f>
        <v>90.04739336492891</v>
      </c>
    </row>
    <row r="18" spans="1:4" ht="15.75">
      <c r="A18" s="1" t="s">
        <v>9</v>
      </c>
      <c r="B18" s="8">
        <v>15</v>
      </c>
      <c r="C18" s="8">
        <v>0</v>
      </c>
      <c r="D18" s="14">
        <f>C18*100/B18</f>
        <v>0</v>
      </c>
    </row>
    <row r="19" spans="1:4" ht="15.75">
      <c r="A19" s="1" t="s">
        <v>46</v>
      </c>
      <c r="B19" s="8" t="s">
        <v>43</v>
      </c>
      <c r="C19" s="8" t="s">
        <v>43</v>
      </c>
      <c r="D19" s="14" t="s">
        <v>43</v>
      </c>
    </row>
    <row r="20" spans="1:4" s="18" customFormat="1" ht="15.75">
      <c r="A20" s="15" t="s">
        <v>29</v>
      </c>
      <c r="B20" s="16">
        <v>344.5</v>
      </c>
      <c r="C20" s="16">
        <v>309.4</v>
      </c>
      <c r="D20" s="17">
        <v>89.8</v>
      </c>
    </row>
    <row r="21" spans="1:4" ht="63.75" customHeight="1">
      <c r="A21" s="4" t="s">
        <v>30</v>
      </c>
      <c r="B21" s="8">
        <v>344.5</v>
      </c>
      <c r="C21" s="8">
        <v>309.4</v>
      </c>
      <c r="D21" s="12">
        <v>89.8</v>
      </c>
    </row>
    <row r="22" spans="1:4" s="3" customFormat="1" ht="21" customHeight="1">
      <c r="A22" s="15" t="s">
        <v>10</v>
      </c>
      <c r="B22" s="16">
        <v>9740.8</v>
      </c>
      <c r="C22" s="16">
        <v>4201.9</v>
      </c>
      <c r="D22" s="17">
        <f>C22*100/B22</f>
        <v>43.13711399474376</v>
      </c>
    </row>
    <row r="23" spans="1:4" s="3" customFormat="1" ht="15.75">
      <c r="A23" s="2" t="s">
        <v>11</v>
      </c>
      <c r="B23" s="7">
        <v>10287.6</v>
      </c>
      <c r="C23" s="7">
        <v>5408</v>
      </c>
      <c r="D23" s="12">
        <f>C23*100/B23</f>
        <v>52.56814028539212</v>
      </c>
    </row>
    <row r="24" spans="1:4" ht="15.75">
      <c r="A24" s="1" t="s">
        <v>12</v>
      </c>
      <c r="B24" s="8">
        <v>2182.6</v>
      </c>
      <c r="C24" s="8">
        <v>1113.7</v>
      </c>
      <c r="D24" s="14">
        <v>25</v>
      </c>
    </row>
    <row r="25" spans="1:4" ht="15.75">
      <c r="A25" s="1" t="s">
        <v>14</v>
      </c>
      <c r="B25" s="8">
        <v>84.4</v>
      </c>
      <c r="C25" s="8">
        <v>24.3</v>
      </c>
      <c r="D25" s="14">
        <v>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0</v>
      </c>
      <c r="C29" s="8">
        <v>0</v>
      </c>
      <c r="D29" s="14">
        <v>0</v>
      </c>
    </row>
    <row r="30" spans="1:4" ht="15.75">
      <c r="A30" s="1" t="s">
        <v>41</v>
      </c>
      <c r="B30" s="8">
        <v>0</v>
      </c>
      <c r="C30" s="8">
        <v>0</v>
      </c>
      <c r="D30" s="14">
        <v>0</v>
      </c>
    </row>
    <row r="31" spans="1:4" ht="15.75">
      <c r="A31" s="1" t="s">
        <v>16</v>
      </c>
      <c r="B31" s="8">
        <v>617.2</v>
      </c>
      <c r="C31" s="8">
        <v>566.8</v>
      </c>
      <c r="D31" s="14">
        <f>C31*100/B31</f>
        <v>91.8340894361633</v>
      </c>
    </row>
    <row r="32" spans="1:4" ht="15.75">
      <c r="A32" s="1" t="s">
        <v>55</v>
      </c>
      <c r="B32" s="8">
        <v>3.02</v>
      </c>
      <c r="C32" s="8">
        <v>3.02</v>
      </c>
      <c r="D32" s="14">
        <v>100</v>
      </c>
    </row>
    <row r="33" spans="1:4" ht="15.75">
      <c r="A33" s="1" t="s">
        <v>17</v>
      </c>
      <c r="B33" s="8">
        <v>5117.2</v>
      </c>
      <c r="C33" s="8">
        <v>2558.6</v>
      </c>
      <c r="D33" s="14">
        <v>50</v>
      </c>
    </row>
    <row r="34" spans="1:4" ht="15.75">
      <c r="A34" s="1" t="s">
        <v>18</v>
      </c>
      <c r="B34" s="8">
        <v>2283.2</v>
      </c>
      <c r="C34" s="8">
        <v>1141.6</v>
      </c>
      <c r="D34" s="14">
        <f>C34*100/B34</f>
        <v>50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10287.6</v>
      </c>
      <c r="C39" s="7">
        <v>5408</v>
      </c>
      <c r="D39" s="12">
        <f>C39*100/B39</f>
        <v>52.56814028539212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-546.8000000000011</v>
      </c>
      <c r="C41" s="9">
        <v>-1206.1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40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52</v>
      </c>
      <c r="C3" s="10" t="s">
        <v>53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9218</v>
      </c>
      <c r="C4" s="16">
        <v>3478.3</v>
      </c>
      <c r="D4" s="17">
        <f>C4*100/B4</f>
        <v>37.7337817313951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394</v>
      </c>
      <c r="C6" s="8">
        <v>101.3</v>
      </c>
      <c r="D6" s="14">
        <f>C6*100/B6</f>
        <v>25.710659898477157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122.2</v>
      </c>
      <c r="C8" s="8">
        <v>5.4</v>
      </c>
      <c r="D8" s="14">
        <f>C8*100/B8</f>
        <v>4.4189852700491</v>
      </c>
    </row>
    <row r="9" spans="1:4" ht="15.75">
      <c r="A9" s="1" t="s">
        <v>2</v>
      </c>
      <c r="B9" s="8">
        <v>8512.4</v>
      </c>
      <c r="C9" s="8">
        <v>3220.5</v>
      </c>
      <c r="D9" s="14">
        <f>C9*100/B9</f>
        <v>37.83304355998308</v>
      </c>
    </row>
    <row r="10" spans="1:4" ht="15.75">
      <c r="A10" s="1" t="s">
        <v>3</v>
      </c>
      <c r="B10" s="8">
        <v>183</v>
      </c>
      <c r="C10" s="8">
        <v>150</v>
      </c>
      <c r="D10" s="14">
        <v>82</v>
      </c>
    </row>
    <row r="11" spans="1:4" ht="15.75">
      <c r="A11" s="1" t="s">
        <v>4</v>
      </c>
      <c r="B11" s="8">
        <v>6.4</v>
      </c>
      <c r="C11" s="8">
        <v>1.1</v>
      </c>
      <c r="D11" s="14" t="s">
        <v>43</v>
      </c>
    </row>
    <row r="12" spans="1:4" s="18" customFormat="1" ht="15.75">
      <c r="A12" s="15" t="s">
        <v>39</v>
      </c>
      <c r="B12" s="16">
        <v>178.3</v>
      </c>
      <c r="C12" s="16">
        <v>92</v>
      </c>
      <c r="D12" s="17">
        <v>52</v>
      </c>
    </row>
    <row r="13" spans="1:4" s="3" customFormat="1" ht="31.5">
      <c r="A13" s="5" t="s">
        <v>32</v>
      </c>
      <c r="B13" s="8">
        <v>78.9</v>
      </c>
      <c r="C13" s="8">
        <v>16</v>
      </c>
      <c r="D13" s="14">
        <f>C13*100/B13</f>
        <v>20.278833967046893</v>
      </c>
    </row>
    <row r="14" spans="1:4" ht="47.25">
      <c r="A14" s="4" t="s">
        <v>5</v>
      </c>
      <c r="B14" s="8">
        <v>78.9</v>
      </c>
      <c r="C14" s="8">
        <v>16</v>
      </c>
      <c r="D14" s="14">
        <f>C14*100/B14</f>
        <v>20.278833967046893</v>
      </c>
    </row>
    <row r="15" spans="1:4" ht="30.75" customHeight="1">
      <c r="A15" s="4" t="s">
        <v>6</v>
      </c>
      <c r="B15" s="8" t="s">
        <v>43</v>
      </c>
      <c r="C15" s="8" t="s">
        <v>43</v>
      </c>
      <c r="D15" s="12" t="s">
        <v>43</v>
      </c>
    </row>
    <row r="16" spans="1:4" s="22" customFormat="1" ht="15.75">
      <c r="A16" s="19" t="s">
        <v>7</v>
      </c>
      <c r="B16" s="20">
        <v>99.4</v>
      </c>
      <c r="C16" s="20">
        <v>76</v>
      </c>
      <c r="D16" s="21">
        <f>C16*100/B16</f>
        <v>76.45875251509054</v>
      </c>
    </row>
    <row r="17" spans="1:4" ht="15.75">
      <c r="A17" s="1" t="s">
        <v>8</v>
      </c>
      <c r="B17" s="8">
        <v>84.4</v>
      </c>
      <c r="C17" s="8">
        <v>76</v>
      </c>
      <c r="D17" s="14">
        <f>C17*100/B17</f>
        <v>90.04739336492891</v>
      </c>
    </row>
    <row r="18" spans="1:4" ht="15.75">
      <c r="A18" s="1" t="s">
        <v>9</v>
      </c>
      <c r="B18" s="8">
        <v>15</v>
      </c>
      <c r="C18" s="8">
        <v>0</v>
      </c>
      <c r="D18" s="14">
        <f>C18*100/B18</f>
        <v>0</v>
      </c>
    </row>
    <row r="19" spans="1:4" ht="15.75">
      <c r="A19" s="1" t="s">
        <v>46</v>
      </c>
      <c r="B19" s="8" t="s">
        <v>43</v>
      </c>
      <c r="C19" s="8" t="s">
        <v>43</v>
      </c>
      <c r="D19" s="14" t="s">
        <v>43</v>
      </c>
    </row>
    <row r="20" spans="1:4" s="18" customFormat="1" ht="15.75">
      <c r="A20" s="15" t="s">
        <v>29</v>
      </c>
      <c r="B20" s="16">
        <v>298.9</v>
      </c>
      <c r="C20" s="16">
        <v>263.8</v>
      </c>
      <c r="D20" s="17">
        <v>88</v>
      </c>
    </row>
    <row r="21" spans="1:4" ht="63.75" customHeight="1">
      <c r="A21" s="4" t="s">
        <v>30</v>
      </c>
      <c r="B21" s="8">
        <v>298.9</v>
      </c>
      <c r="C21" s="8">
        <v>263.8</v>
      </c>
      <c r="D21" s="12">
        <v>88</v>
      </c>
    </row>
    <row r="22" spans="1:4" s="3" customFormat="1" ht="21" customHeight="1">
      <c r="A22" s="15" t="s">
        <v>10</v>
      </c>
      <c r="B22" s="16">
        <v>9695.2</v>
      </c>
      <c r="C22" s="16">
        <v>3834.1</v>
      </c>
      <c r="D22" s="17">
        <f>C22*100/B22</f>
        <v>39.546373463157025</v>
      </c>
    </row>
    <row r="23" spans="1:4" s="3" customFormat="1" ht="15.75">
      <c r="A23" s="2" t="s">
        <v>11</v>
      </c>
      <c r="B23" s="7">
        <v>9745.1</v>
      </c>
      <c r="C23" s="7">
        <v>1171.1</v>
      </c>
      <c r="D23" s="12">
        <f>C23*100/B23</f>
        <v>12.017321525689832</v>
      </c>
    </row>
    <row r="24" spans="1:4" ht="15.75">
      <c r="A24" s="1" t="s">
        <v>12</v>
      </c>
      <c r="B24" s="8">
        <v>1680.3</v>
      </c>
      <c r="C24" s="8">
        <v>421.4</v>
      </c>
      <c r="D24" s="14">
        <v>25</v>
      </c>
    </row>
    <row r="25" spans="1:4" ht="15.75">
      <c r="A25" s="1" t="s">
        <v>14</v>
      </c>
      <c r="B25" s="8">
        <v>84.4</v>
      </c>
      <c r="C25" s="8">
        <v>0</v>
      </c>
      <c r="D25" s="14">
        <v>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0</v>
      </c>
      <c r="C29" s="8">
        <v>0</v>
      </c>
      <c r="D29" s="14">
        <v>0</v>
      </c>
    </row>
    <row r="30" spans="1:4" ht="15.75">
      <c r="A30" s="1" t="s">
        <v>41</v>
      </c>
      <c r="B30" s="8">
        <v>0</v>
      </c>
      <c r="C30" s="8">
        <v>0</v>
      </c>
      <c r="D30" s="14">
        <v>0</v>
      </c>
    </row>
    <row r="31" spans="1:4" ht="15.75">
      <c r="A31" s="1" t="s">
        <v>16</v>
      </c>
      <c r="B31" s="8">
        <v>580</v>
      </c>
      <c r="C31" s="8">
        <v>137.6</v>
      </c>
      <c r="D31" s="14">
        <f>C31*100/B31</f>
        <v>23.724137931034484</v>
      </c>
    </row>
    <row r="32" spans="1:4" ht="15.75">
      <c r="A32" s="1" t="s">
        <v>47</v>
      </c>
      <c r="B32" s="8">
        <v>0</v>
      </c>
      <c r="C32" s="8">
        <v>0</v>
      </c>
      <c r="D32" s="14"/>
    </row>
    <row r="33" spans="1:4" ht="15.75">
      <c r="A33" s="1" t="s">
        <v>17</v>
      </c>
      <c r="B33" s="8">
        <v>5117.2</v>
      </c>
      <c r="C33" s="8">
        <v>421.8</v>
      </c>
      <c r="D33" s="14">
        <v>8.2</v>
      </c>
    </row>
    <row r="34" spans="1:4" ht="15.75">
      <c r="A34" s="1" t="s">
        <v>18</v>
      </c>
      <c r="B34" s="8">
        <v>2283.2</v>
      </c>
      <c r="C34" s="8">
        <v>190.3</v>
      </c>
      <c r="D34" s="14">
        <f>C34*100/B34</f>
        <v>8.33479327259986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9745.1</v>
      </c>
      <c r="C39" s="7">
        <v>1171.1</v>
      </c>
      <c r="D39" s="12">
        <f>C39*100/B39</f>
        <v>12.017321525689832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-49.899999999999636</v>
      </c>
      <c r="C41" s="9">
        <v>2663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40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51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5089</v>
      </c>
      <c r="D4" s="17">
        <f>C4*100/B4</f>
        <v>149.93665478330044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2052.3</v>
      </c>
      <c r="D6" s="14">
        <f aca="true" t="shared" si="0" ref="D6:D39">C6*100/B6</f>
        <v>135.91390728476824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161.8</v>
      </c>
      <c r="D8" s="14">
        <f t="shared" si="0"/>
        <v>103.05732484076434</v>
      </c>
    </row>
    <row r="9" spans="1:4" ht="15.75">
      <c r="A9" s="1" t="s">
        <v>2</v>
      </c>
      <c r="B9" s="8">
        <v>1316</v>
      </c>
      <c r="C9" s="8">
        <v>1461.8</v>
      </c>
      <c r="D9" s="14">
        <f t="shared" si="0"/>
        <v>111.0790273556231</v>
      </c>
    </row>
    <row r="10" spans="1:4" ht="15.75">
      <c r="A10" s="1" t="s">
        <v>3</v>
      </c>
      <c r="B10" s="8">
        <v>50</v>
      </c>
      <c r="C10" s="8">
        <v>111</v>
      </c>
      <c r="D10" s="14">
        <v>174</v>
      </c>
    </row>
    <row r="11" spans="1:4" ht="15.75">
      <c r="A11" s="1" t="s">
        <v>4</v>
      </c>
      <c r="B11" s="8">
        <v>361.1</v>
      </c>
      <c r="C11" s="8">
        <v>1302.1</v>
      </c>
      <c r="D11" s="14">
        <f t="shared" si="0"/>
        <v>360.5926336194959</v>
      </c>
    </row>
    <row r="12" spans="1:4" s="18" customFormat="1" ht="15.75">
      <c r="A12" s="15" t="s">
        <v>39</v>
      </c>
      <c r="B12" s="16">
        <v>567.2</v>
      </c>
      <c r="C12" s="16">
        <v>567.2</v>
      </c>
      <c r="D12" s="17">
        <f t="shared" si="0"/>
        <v>100</v>
      </c>
    </row>
    <row r="13" spans="1:4" s="3" customFormat="1" ht="31.5">
      <c r="A13" s="5" t="s">
        <v>32</v>
      </c>
      <c r="B13" s="8">
        <v>433.5</v>
      </c>
      <c r="C13" s="8">
        <v>433.5</v>
      </c>
      <c r="D13" s="14">
        <f t="shared" si="0"/>
        <v>100</v>
      </c>
    </row>
    <row r="14" spans="1:4" ht="47.25">
      <c r="A14" s="4" t="s">
        <v>5</v>
      </c>
      <c r="B14" s="8">
        <v>14</v>
      </c>
      <c r="C14" s="8">
        <v>14</v>
      </c>
      <c r="D14" s="14">
        <f t="shared" si="0"/>
        <v>100</v>
      </c>
    </row>
    <row r="15" spans="1:4" ht="30.75" customHeight="1">
      <c r="A15" s="4" t="s">
        <v>6</v>
      </c>
      <c r="B15" s="8">
        <v>7.9</v>
      </c>
      <c r="C15" s="8">
        <v>7.9</v>
      </c>
      <c r="D15" s="12">
        <f t="shared" si="0"/>
        <v>100</v>
      </c>
    </row>
    <row r="16" spans="1:4" s="22" customFormat="1" ht="15.75">
      <c r="A16" s="19" t="s">
        <v>7</v>
      </c>
      <c r="B16" s="20">
        <v>111.8</v>
      </c>
      <c r="C16" s="20">
        <v>111.8</v>
      </c>
      <c r="D16" s="21">
        <f t="shared" si="0"/>
        <v>100</v>
      </c>
    </row>
    <row r="17" spans="1:4" ht="15.75">
      <c r="A17" s="1" t="s">
        <v>8</v>
      </c>
      <c r="B17" s="8">
        <v>91.1</v>
      </c>
      <c r="C17" s="8">
        <v>91.1</v>
      </c>
      <c r="D17" s="14">
        <f t="shared" si="0"/>
        <v>100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3.8</v>
      </c>
      <c r="C19" s="8">
        <v>3.8</v>
      </c>
      <c r="D19" s="14">
        <f t="shared" si="0"/>
        <v>100</v>
      </c>
    </row>
    <row r="20" spans="1:4" s="18" customFormat="1" ht="15.75">
      <c r="A20" s="15" t="s">
        <v>29</v>
      </c>
      <c r="B20" s="16">
        <v>366.9</v>
      </c>
      <c r="C20" s="16">
        <v>228.1</v>
      </c>
      <c r="D20" s="17">
        <v>62.2</v>
      </c>
    </row>
    <row r="21" spans="1:4" ht="63.75" customHeight="1">
      <c r="A21" s="4" t="s">
        <v>30</v>
      </c>
      <c r="B21" s="8">
        <v>366.9</v>
      </c>
      <c r="C21" s="8">
        <v>228.1</v>
      </c>
      <c r="D21" s="12">
        <v>62.2</v>
      </c>
    </row>
    <row r="22" spans="1:4" s="3" customFormat="1" ht="21" customHeight="1">
      <c r="A22" s="15" t="s">
        <v>10</v>
      </c>
      <c r="B22" s="16">
        <v>4328.2</v>
      </c>
      <c r="C22" s="16">
        <v>5884.3</v>
      </c>
      <c r="D22" s="17">
        <f t="shared" si="0"/>
        <v>135.95258999122038</v>
      </c>
    </row>
    <row r="23" spans="1:4" s="3" customFormat="1" ht="15.75">
      <c r="A23" s="2" t="s">
        <v>11</v>
      </c>
      <c r="B23" s="7">
        <v>7103.4</v>
      </c>
      <c r="C23" s="7">
        <v>6914.7</v>
      </c>
      <c r="D23" s="12">
        <f t="shared" si="0"/>
        <v>97.34352563561112</v>
      </c>
    </row>
    <row r="24" spans="1:4" ht="15.75">
      <c r="A24" s="1" t="s">
        <v>12</v>
      </c>
      <c r="B24" s="8">
        <v>2598.4</v>
      </c>
      <c r="C24" s="8">
        <v>2598.4</v>
      </c>
      <c r="D24" s="14">
        <v>100</v>
      </c>
    </row>
    <row r="25" spans="1:4" ht="15.75">
      <c r="A25" s="1" t="s">
        <v>14</v>
      </c>
      <c r="B25" s="8">
        <v>91.1</v>
      </c>
      <c r="C25" s="8">
        <v>91.1</v>
      </c>
      <c r="D25" s="14">
        <v>100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261.2</v>
      </c>
      <c r="C29" s="8">
        <v>261.2</v>
      </c>
      <c r="D29" s="14">
        <v>100</v>
      </c>
    </row>
    <row r="30" spans="1:4" ht="15.75">
      <c r="A30" s="1" t="s">
        <v>41</v>
      </c>
      <c r="B30" s="8">
        <v>13.9</v>
      </c>
      <c r="C30" s="8">
        <v>13.9</v>
      </c>
      <c r="D30" s="14">
        <v>100</v>
      </c>
    </row>
    <row r="31" spans="1:4" ht="15.75">
      <c r="A31" s="1" t="s">
        <v>16</v>
      </c>
      <c r="B31" s="8">
        <v>1821.1</v>
      </c>
      <c r="C31" s="8">
        <v>1632.4</v>
      </c>
      <c r="D31" s="14">
        <f t="shared" si="0"/>
        <v>89.6381308000659</v>
      </c>
    </row>
    <row r="32" spans="1:4" ht="15.75">
      <c r="A32" s="1" t="s">
        <v>47</v>
      </c>
      <c r="B32" s="8">
        <v>3.8</v>
      </c>
      <c r="C32" s="8">
        <v>3.8</v>
      </c>
      <c r="D32" s="14"/>
    </row>
    <row r="33" spans="1:4" ht="15.75">
      <c r="A33" s="1" t="s">
        <v>17</v>
      </c>
      <c r="B33" s="8">
        <v>0</v>
      </c>
      <c r="C33" s="8">
        <v>0</v>
      </c>
      <c r="D33" s="14">
        <v>0</v>
      </c>
    </row>
    <row r="34" spans="1:4" ht="15.75">
      <c r="A34" s="1" t="s">
        <v>18</v>
      </c>
      <c r="B34" s="8">
        <v>2313.9</v>
      </c>
      <c r="C34" s="8">
        <v>2313.9</v>
      </c>
      <c r="D34" s="14">
        <f t="shared" si="0"/>
        <v>100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7103.4</v>
      </c>
      <c r="C39" s="7">
        <v>6914.7</v>
      </c>
      <c r="D39" s="12">
        <f t="shared" si="0"/>
        <v>97.34352563561112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-2775.2</v>
      </c>
      <c r="C41" s="9">
        <v>-1030.4</v>
      </c>
      <c r="D41" s="9" t="s">
        <v>43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40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50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3551.7</v>
      </c>
      <c r="D4" s="17">
        <f>C4*100/B4</f>
        <v>104.6433516985357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1479.2</v>
      </c>
      <c r="D6" s="14">
        <f aca="true" t="shared" si="0" ref="D6:D39">C6*100/B6</f>
        <v>97.96026490066225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76</v>
      </c>
      <c r="D8" s="14">
        <f t="shared" si="0"/>
        <v>48.40764331210191</v>
      </c>
    </row>
    <row r="9" spans="1:4" ht="15.75">
      <c r="A9" s="1" t="s">
        <v>2</v>
      </c>
      <c r="B9" s="8">
        <v>1316</v>
      </c>
      <c r="C9" s="8">
        <v>1035.4</v>
      </c>
      <c r="D9" s="14">
        <f t="shared" si="0"/>
        <v>78.67781155015199</v>
      </c>
    </row>
    <row r="10" spans="1:4" ht="15.75">
      <c r="A10" s="1" t="s">
        <v>3</v>
      </c>
      <c r="B10" s="8">
        <v>50</v>
      </c>
      <c r="C10" s="8">
        <v>111</v>
      </c>
      <c r="D10" s="14">
        <v>174</v>
      </c>
    </row>
    <row r="11" spans="1:4" ht="15.75">
      <c r="A11" s="1" t="s">
        <v>4</v>
      </c>
      <c r="B11" s="8">
        <v>361.1</v>
      </c>
      <c r="C11" s="8">
        <v>850.1</v>
      </c>
      <c r="D11" s="14">
        <f t="shared" si="0"/>
        <v>235.4195513708114</v>
      </c>
    </row>
    <row r="12" spans="1:4" s="18" customFormat="1" ht="15.75">
      <c r="A12" s="15" t="s">
        <v>39</v>
      </c>
      <c r="B12" s="16">
        <v>569.1</v>
      </c>
      <c r="C12" s="16">
        <v>425.5</v>
      </c>
      <c r="D12" s="17">
        <f t="shared" si="0"/>
        <v>74.767176243191</v>
      </c>
    </row>
    <row r="13" spans="1:4" s="3" customFormat="1" ht="31.5">
      <c r="A13" s="5" t="s">
        <v>32</v>
      </c>
      <c r="B13" s="8">
        <v>431.6</v>
      </c>
      <c r="C13" s="8">
        <v>302.2</v>
      </c>
      <c r="D13" s="14">
        <f t="shared" si="0"/>
        <v>70.01853568118628</v>
      </c>
    </row>
    <row r="14" spans="1:4" ht="47.25">
      <c r="A14" s="4" t="s">
        <v>5</v>
      </c>
      <c r="B14" s="8">
        <v>14</v>
      </c>
      <c r="C14" s="8">
        <v>9.8</v>
      </c>
      <c r="D14" s="14">
        <f t="shared" si="0"/>
        <v>70.00000000000001</v>
      </c>
    </row>
    <row r="15" spans="1:4" ht="30.75" customHeight="1">
      <c r="A15" s="4" t="s">
        <v>6</v>
      </c>
      <c r="B15" s="8">
        <v>7.9</v>
      </c>
      <c r="C15" s="8">
        <v>5.5</v>
      </c>
      <c r="D15" s="12">
        <f t="shared" si="0"/>
        <v>69.62025316455696</v>
      </c>
    </row>
    <row r="16" spans="1:4" s="22" customFormat="1" ht="15.75">
      <c r="A16" s="19" t="s">
        <v>7</v>
      </c>
      <c r="B16" s="20">
        <v>115.6</v>
      </c>
      <c r="C16" s="20">
        <v>108</v>
      </c>
      <c r="D16" s="21">
        <f t="shared" si="0"/>
        <v>93.42560553633218</v>
      </c>
    </row>
    <row r="17" spans="1:4" ht="15.75">
      <c r="A17" s="1" t="s">
        <v>8</v>
      </c>
      <c r="B17" s="8">
        <v>91.1</v>
      </c>
      <c r="C17" s="8">
        <v>91.1</v>
      </c>
      <c r="D17" s="14">
        <f t="shared" si="0"/>
        <v>100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7.6</v>
      </c>
      <c r="C19" s="8"/>
      <c r="D19" s="14"/>
    </row>
    <row r="20" spans="1:4" s="18" customFormat="1" ht="15.75">
      <c r="A20" s="15" t="s">
        <v>29</v>
      </c>
      <c r="B20" s="16">
        <v>136.8</v>
      </c>
      <c r="C20" s="16">
        <v>136.8</v>
      </c>
      <c r="D20" s="17">
        <v>100</v>
      </c>
    </row>
    <row r="21" spans="1:4" ht="63.75" customHeight="1">
      <c r="A21" s="4" t="s">
        <v>30</v>
      </c>
      <c r="B21" s="8">
        <v>136.8</v>
      </c>
      <c r="C21" s="8">
        <v>136.8</v>
      </c>
      <c r="D21" s="12">
        <v>100</v>
      </c>
    </row>
    <row r="22" spans="1:4" s="3" customFormat="1" ht="21" customHeight="1">
      <c r="A22" s="15" t="s">
        <v>10</v>
      </c>
      <c r="B22" s="16">
        <v>4100</v>
      </c>
      <c r="C22" s="16">
        <v>4114</v>
      </c>
      <c r="D22" s="17">
        <f t="shared" si="0"/>
        <v>100.34146341463415</v>
      </c>
    </row>
    <row r="23" spans="1:4" s="3" customFormat="1" ht="15.75">
      <c r="A23" s="2" t="s">
        <v>11</v>
      </c>
      <c r="B23" s="7">
        <v>6171.3</v>
      </c>
      <c r="C23" s="7">
        <v>4781.6</v>
      </c>
      <c r="D23" s="12">
        <f t="shared" si="0"/>
        <v>77.48124382220927</v>
      </c>
    </row>
    <row r="24" spans="1:4" ht="15.75">
      <c r="A24" s="1" t="s">
        <v>12</v>
      </c>
      <c r="B24" s="8">
        <v>2160.6</v>
      </c>
      <c r="C24" s="8">
        <v>1908.8</v>
      </c>
      <c r="D24" s="14">
        <f t="shared" si="0"/>
        <v>88.34582986207535</v>
      </c>
    </row>
    <row r="25" spans="1:4" ht="15.75">
      <c r="A25" s="1" t="s">
        <v>14</v>
      </c>
      <c r="B25" s="8">
        <v>91.1</v>
      </c>
      <c r="C25" s="8">
        <v>64.2</v>
      </c>
      <c r="D25" s="14">
        <v>70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145</v>
      </c>
      <c r="C29" s="8">
        <v>126.3</v>
      </c>
      <c r="D29" s="14">
        <v>87</v>
      </c>
    </row>
    <row r="30" spans="1:4" ht="15.75">
      <c r="A30" s="1" t="s">
        <v>41</v>
      </c>
      <c r="B30" s="8">
        <v>13.9</v>
      </c>
      <c r="C30" s="8">
        <v>13.9</v>
      </c>
      <c r="D30" s="14">
        <v>100</v>
      </c>
    </row>
    <row r="31" spans="1:4" ht="15.75">
      <c r="A31" s="1" t="s">
        <v>16</v>
      </c>
      <c r="B31" s="8">
        <v>1439.2</v>
      </c>
      <c r="C31" s="8">
        <v>922.3</v>
      </c>
      <c r="D31" s="14">
        <f t="shared" si="0"/>
        <v>64.08421345191773</v>
      </c>
    </row>
    <row r="32" spans="1:4" ht="15.75">
      <c r="A32" s="1" t="s">
        <v>47</v>
      </c>
      <c r="B32" s="8">
        <v>7.6</v>
      </c>
      <c r="C32" s="8"/>
      <c r="D32" s="14"/>
    </row>
    <row r="33" spans="1:4" ht="15.75">
      <c r="A33" s="1" t="s">
        <v>17</v>
      </c>
      <c r="B33" s="8">
        <v>0</v>
      </c>
      <c r="C33" s="8">
        <v>0</v>
      </c>
      <c r="D33" s="14">
        <v>0</v>
      </c>
    </row>
    <row r="34" spans="1:4" ht="15.75">
      <c r="A34" s="1" t="s">
        <v>18</v>
      </c>
      <c r="B34" s="8">
        <v>2313.9</v>
      </c>
      <c r="C34" s="8">
        <v>1760</v>
      </c>
      <c r="D34" s="14">
        <f t="shared" si="0"/>
        <v>76.06205972600371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6171.3</v>
      </c>
      <c r="C39" s="7">
        <v>4781.6</v>
      </c>
      <c r="D39" s="12">
        <f t="shared" si="0"/>
        <v>77.48124382220927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-2071.3</v>
      </c>
      <c r="C41" s="9">
        <f>C22-C23</f>
        <v>-667.6000000000004</v>
      </c>
      <c r="D41" s="9">
        <v>32.2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1.4218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40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48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2285.7</v>
      </c>
      <c r="D4" s="17">
        <f>C4*100/B4</f>
        <v>67.34333107451165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1051</v>
      </c>
      <c r="D6" s="14">
        <f aca="true" t="shared" si="0" ref="D6:D39">C6*100/B6</f>
        <v>69.60264900662251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11.7</v>
      </c>
      <c r="D8" s="14">
        <f t="shared" si="0"/>
        <v>7.452229299363057</v>
      </c>
    </row>
    <row r="9" spans="1:4" ht="15.75">
      <c r="A9" s="1" t="s">
        <v>2</v>
      </c>
      <c r="B9" s="8">
        <v>1316</v>
      </c>
      <c r="C9" s="8">
        <v>553</v>
      </c>
      <c r="D9" s="14">
        <f t="shared" si="0"/>
        <v>42.02127659574468</v>
      </c>
    </row>
    <row r="10" spans="1:4" ht="15.75">
      <c r="A10" s="1" t="s">
        <v>3</v>
      </c>
      <c r="B10" s="8">
        <v>50</v>
      </c>
      <c r="C10" s="8">
        <v>87</v>
      </c>
      <c r="D10" s="14">
        <v>174</v>
      </c>
    </row>
    <row r="11" spans="1:4" ht="15.75">
      <c r="A11" s="1" t="s">
        <v>4</v>
      </c>
      <c r="B11" s="8">
        <v>361.1</v>
      </c>
      <c r="C11" s="8">
        <v>583</v>
      </c>
      <c r="D11" s="14">
        <f t="shared" si="0"/>
        <v>161.45112157297146</v>
      </c>
    </row>
    <row r="12" spans="1:4" s="18" customFormat="1" ht="15.75">
      <c r="A12" s="15" t="s">
        <v>39</v>
      </c>
      <c r="B12" s="16">
        <v>569.1</v>
      </c>
      <c r="C12" s="16">
        <v>312.6</v>
      </c>
      <c r="D12" s="17">
        <f t="shared" si="0"/>
        <v>54.92883500263574</v>
      </c>
    </row>
    <row r="13" spans="1:4" s="3" customFormat="1" ht="31.5">
      <c r="A13" s="5" t="s">
        <v>32</v>
      </c>
      <c r="B13" s="8">
        <v>431.6</v>
      </c>
      <c r="C13" s="8">
        <v>194</v>
      </c>
      <c r="D13" s="14">
        <f t="shared" si="0"/>
        <v>44.94902687673772</v>
      </c>
    </row>
    <row r="14" spans="1:4" ht="47.25">
      <c r="A14" s="4" t="s">
        <v>5</v>
      </c>
      <c r="B14" s="8">
        <v>14</v>
      </c>
      <c r="C14" s="8">
        <v>7</v>
      </c>
      <c r="D14" s="14">
        <f t="shared" si="0"/>
        <v>50</v>
      </c>
    </row>
    <row r="15" spans="1:4" ht="30.75" customHeight="1">
      <c r="A15" s="4" t="s">
        <v>6</v>
      </c>
      <c r="B15" s="8">
        <v>7.9</v>
      </c>
      <c r="C15" s="8">
        <v>3.6</v>
      </c>
      <c r="D15" s="12">
        <f t="shared" si="0"/>
        <v>45.56962025316456</v>
      </c>
    </row>
    <row r="16" spans="1:4" s="22" customFormat="1" ht="15.75">
      <c r="A16" s="19" t="s">
        <v>7</v>
      </c>
      <c r="B16" s="20">
        <v>115.6</v>
      </c>
      <c r="C16" s="20">
        <v>108</v>
      </c>
      <c r="D16" s="21">
        <f t="shared" si="0"/>
        <v>93.42560553633218</v>
      </c>
    </row>
    <row r="17" spans="1:4" ht="15.75">
      <c r="A17" s="1" t="s">
        <v>8</v>
      </c>
      <c r="B17" s="8">
        <v>91.1</v>
      </c>
      <c r="C17" s="8">
        <v>91.1</v>
      </c>
      <c r="D17" s="14">
        <f t="shared" si="0"/>
        <v>100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7.6</v>
      </c>
      <c r="C19" s="8"/>
      <c r="D19" s="14"/>
    </row>
    <row r="20" spans="1:4" s="18" customFormat="1" ht="15.75">
      <c r="A20" s="15" t="s">
        <v>29</v>
      </c>
      <c r="B20" s="16">
        <v>45.6</v>
      </c>
      <c r="C20" s="16">
        <v>45.6</v>
      </c>
      <c r="D20" s="17">
        <v>100</v>
      </c>
    </row>
    <row r="21" spans="1:4" ht="63.75" customHeight="1">
      <c r="A21" s="4" t="s">
        <v>30</v>
      </c>
      <c r="B21" s="8">
        <v>45.6</v>
      </c>
      <c r="C21" s="8">
        <v>45.6</v>
      </c>
      <c r="D21" s="12">
        <v>100</v>
      </c>
    </row>
    <row r="22" spans="1:4" s="3" customFormat="1" ht="21" customHeight="1">
      <c r="A22" s="15" t="s">
        <v>10</v>
      </c>
      <c r="B22" s="16">
        <v>4008.8</v>
      </c>
      <c r="C22" s="16">
        <v>2643.9</v>
      </c>
      <c r="D22" s="17">
        <f t="shared" si="0"/>
        <v>65.95240470963878</v>
      </c>
    </row>
    <row r="23" spans="1:4" s="3" customFormat="1" ht="15.75">
      <c r="A23" s="2" t="s">
        <v>11</v>
      </c>
      <c r="B23" s="7">
        <v>5192</v>
      </c>
      <c r="C23" s="7">
        <v>2682.7</v>
      </c>
      <c r="D23" s="12">
        <f t="shared" si="0"/>
        <v>51.669876733436055</v>
      </c>
    </row>
    <row r="24" spans="1:4" ht="15.75">
      <c r="A24" s="1" t="s">
        <v>12</v>
      </c>
      <c r="B24" s="8">
        <v>1791.2</v>
      </c>
      <c r="C24" s="8">
        <v>1039.1</v>
      </c>
      <c r="D24" s="14">
        <f t="shared" si="0"/>
        <v>58.0113890129522</v>
      </c>
    </row>
    <row r="25" spans="1:4" ht="15.75">
      <c r="A25" s="1" t="s">
        <v>14</v>
      </c>
      <c r="B25" s="8">
        <v>91.1</v>
      </c>
      <c r="C25" s="8">
        <v>37.8</v>
      </c>
      <c r="D25" s="14">
        <v>41.5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49</v>
      </c>
      <c r="B29" s="8">
        <v>145</v>
      </c>
      <c r="C29" s="8">
        <v>79.5</v>
      </c>
      <c r="D29" s="14">
        <v>54.8</v>
      </c>
    </row>
    <row r="30" spans="1:4" ht="15.75">
      <c r="A30" s="1" t="s">
        <v>41</v>
      </c>
      <c r="B30" s="8">
        <v>13.9</v>
      </c>
      <c r="C30" s="8">
        <v>13.9</v>
      </c>
      <c r="D30" s="14">
        <v>100</v>
      </c>
    </row>
    <row r="31" spans="1:4" ht="15.75">
      <c r="A31" s="1" t="s">
        <v>16</v>
      </c>
      <c r="B31" s="8">
        <v>829.3</v>
      </c>
      <c r="C31" s="8">
        <v>404.4</v>
      </c>
      <c r="D31" s="14">
        <f t="shared" si="0"/>
        <v>48.76401784637646</v>
      </c>
    </row>
    <row r="32" spans="1:4" ht="15.75">
      <c r="A32" s="1" t="s">
        <v>47</v>
      </c>
      <c r="B32" s="8">
        <v>7.6</v>
      </c>
      <c r="C32" s="8"/>
      <c r="D32" s="14"/>
    </row>
    <row r="33" spans="1:4" ht="15.75">
      <c r="A33" s="1" t="s">
        <v>17</v>
      </c>
      <c r="B33" s="8">
        <v>0</v>
      </c>
      <c r="C33" s="8">
        <v>0</v>
      </c>
      <c r="D33" s="14">
        <v>0</v>
      </c>
    </row>
    <row r="34" spans="1:4" ht="15.75">
      <c r="A34" s="1" t="s">
        <v>18</v>
      </c>
      <c r="B34" s="8">
        <v>2313.9</v>
      </c>
      <c r="C34" s="8">
        <v>1108</v>
      </c>
      <c r="D34" s="14">
        <f t="shared" si="0"/>
        <v>47.88452396387052</v>
      </c>
    </row>
    <row r="35" spans="1:4" ht="15.75">
      <c r="A35" s="1" t="s">
        <v>19</v>
      </c>
      <c r="B35" s="8"/>
      <c r="C35" s="8"/>
      <c r="D35" s="12"/>
    </row>
    <row r="36" spans="1:4" ht="15.75">
      <c r="A36" s="1" t="s">
        <v>20</v>
      </c>
      <c r="B36" s="8"/>
      <c r="C36" s="8"/>
      <c r="D36" s="12"/>
    </row>
    <row r="37" spans="1:4" ht="15.75">
      <c r="A37" s="1" t="s">
        <v>21</v>
      </c>
      <c r="B37" s="8"/>
      <c r="C37" s="8"/>
      <c r="D37" s="12"/>
    </row>
    <row r="38" spans="1:4" ht="15.75">
      <c r="A38" s="1" t="s">
        <v>28</v>
      </c>
      <c r="B38" s="8"/>
      <c r="C38" s="8"/>
      <c r="D38" s="12"/>
    </row>
    <row r="39" spans="1:4" s="3" customFormat="1" ht="15.75">
      <c r="A39" s="2" t="s">
        <v>23</v>
      </c>
      <c r="B39" s="7">
        <v>5192</v>
      </c>
      <c r="C39" s="7">
        <v>2682.7</v>
      </c>
      <c r="D39" s="12">
        <f t="shared" si="0"/>
        <v>51.669876733436055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27</v>
      </c>
      <c r="B41" s="9">
        <f>B22-B39</f>
        <v>-1183.1999999999998</v>
      </c>
      <c r="C41" s="9">
        <f>C22-C23</f>
        <v>-38.79999999999973</v>
      </c>
      <c r="D41" s="9">
        <f>D22-D23</f>
        <v>14.28252797620273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7.710937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40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44</v>
      </c>
      <c r="C3" s="10" t="s">
        <v>45</v>
      </c>
      <c r="D3" s="13" t="s">
        <v>31</v>
      </c>
    </row>
    <row r="4" spans="1:4" s="18" customFormat="1" ht="15.75">
      <c r="A4" s="15" t="s">
        <v>24</v>
      </c>
      <c r="B4" s="16">
        <f>B5+B6+B7+B8+B9+B10+B11</f>
        <v>3394.1</v>
      </c>
      <c r="C4" s="16">
        <v>1180.1</v>
      </c>
      <c r="D4" s="17">
        <f>C4*100/B4</f>
        <v>34.76915824519018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1510</v>
      </c>
      <c r="C6" s="8">
        <v>508.6</v>
      </c>
      <c r="D6" s="14">
        <f aca="true" t="shared" si="0" ref="D6:D38">C6*100/B6</f>
        <v>33.682119205298015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157</v>
      </c>
      <c r="C8" s="8">
        <v>4.1</v>
      </c>
      <c r="D8" s="14">
        <f t="shared" si="0"/>
        <v>2.6114649681528657</v>
      </c>
    </row>
    <row r="9" spans="1:4" ht="15.75">
      <c r="A9" s="1" t="s">
        <v>2</v>
      </c>
      <c r="B9" s="8">
        <v>1316</v>
      </c>
      <c r="C9" s="8">
        <v>244.6</v>
      </c>
      <c r="D9" s="14">
        <f t="shared" si="0"/>
        <v>18.58662613981763</v>
      </c>
    </row>
    <row r="10" spans="1:4" ht="15.75">
      <c r="A10" s="1" t="s">
        <v>3</v>
      </c>
      <c r="B10" s="8">
        <v>50</v>
      </c>
      <c r="C10" s="8">
        <v>58.1</v>
      </c>
      <c r="D10" s="14">
        <v>116.2</v>
      </c>
    </row>
    <row r="11" spans="1:4" ht="15.75">
      <c r="A11" s="1" t="s">
        <v>4</v>
      </c>
      <c r="B11" s="8">
        <v>361.1</v>
      </c>
      <c r="C11" s="8">
        <v>364.7</v>
      </c>
      <c r="D11" s="14">
        <f t="shared" si="0"/>
        <v>100.99695375242314</v>
      </c>
    </row>
    <row r="12" spans="1:4" s="18" customFormat="1" ht="15.75">
      <c r="A12" s="15" t="s">
        <v>39</v>
      </c>
      <c r="B12" s="16">
        <v>569.1</v>
      </c>
      <c r="C12" s="16">
        <v>107.6</v>
      </c>
      <c r="D12" s="17">
        <f t="shared" si="0"/>
        <v>18.907046213319276</v>
      </c>
    </row>
    <row r="13" spans="1:4" s="3" customFormat="1" ht="31.5">
      <c r="A13" s="5" t="s">
        <v>32</v>
      </c>
      <c r="B13" s="8">
        <v>431.6</v>
      </c>
      <c r="C13" s="8">
        <v>85.6</v>
      </c>
      <c r="D13" s="14">
        <f t="shared" si="0"/>
        <v>19.833178869323447</v>
      </c>
    </row>
    <row r="14" spans="1:4" ht="31.5">
      <c r="A14" s="4" t="s">
        <v>5</v>
      </c>
      <c r="B14" s="8">
        <v>14</v>
      </c>
      <c r="C14" s="8">
        <v>3.5</v>
      </c>
      <c r="D14" s="14">
        <f t="shared" si="0"/>
        <v>25</v>
      </c>
    </row>
    <row r="15" spans="1:4" ht="30.75" customHeight="1">
      <c r="A15" s="4" t="s">
        <v>6</v>
      </c>
      <c r="B15" s="8">
        <v>7.9</v>
      </c>
      <c r="C15" s="8">
        <v>1.6</v>
      </c>
      <c r="D15" s="12">
        <f t="shared" si="0"/>
        <v>20.253164556962023</v>
      </c>
    </row>
    <row r="16" spans="1:4" s="22" customFormat="1" ht="15.75">
      <c r="A16" s="19" t="s">
        <v>7</v>
      </c>
      <c r="B16" s="20">
        <f>B17+B18</f>
        <v>108</v>
      </c>
      <c r="C16" s="20">
        <v>16.9</v>
      </c>
      <c r="D16" s="21">
        <f t="shared" si="0"/>
        <v>15.648148148148145</v>
      </c>
    </row>
    <row r="17" spans="1:4" ht="15.75">
      <c r="A17" s="1" t="s">
        <v>8</v>
      </c>
      <c r="B17" s="8">
        <v>91.1</v>
      </c>
      <c r="C17" s="8" t="s">
        <v>43</v>
      </c>
      <c r="D17" s="14" t="e">
        <f t="shared" si="0"/>
        <v>#VALUE!</v>
      </c>
    </row>
    <row r="18" spans="1:4" ht="15.75">
      <c r="A18" s="1" t="s">
        <v>9</v>
      </c>
      <c r="B18" s="8">
        <v>16.9</v>
      </c>
      <c r="C18" s="8">
        <v>16.9</v>
      </c>
      <c r="D18" s="14">
        <f t="shared" si="0"/>
        <v>100</v>
      </c>
    </row>
    <row r="19" spans="1:4" ht="15.75">
      <c r="A19" s="1" t="s">
        <v>46</v>
      </c>
      <c r="B19" s="8">
        <v>7.6</v>
      </c>
      <c r="C19" s="8"/>
      <c r="D19" s="14"/>
    </row>
    <row r="20" spans="1:4" s="18" customFormat="1" ht="15.75">
      <c r="A20" s="15" t="s">
        <v>29</v>
      </c>
      <c r="B20" s="16" t="s">
        <v>43</v>
      </c>
      <c r="C20" s="16" t="s">
        <v>43</v>
      </c>
      <c r="D20" s="17">
        <v>100</v>
      </c>
    </row>
    <row r="21" spans="1:4" ht="63.75" customHeight="1">
      <c r="A21" s="4" t="s">
        <v>30</v>
      </c>
      <c r="B21" s="8" t="s">
        <v>43</v>
      </c>
      <c r="C21" s="8"/>
      <c r="D21" s="12">
        <v>100</v>
      </c>
    </row>
    <row r="22" spans="1:4" s="3" customFormat="1" ht="21" customHeight="1">
      <c r="A22" s="15" t="s">
        <v>10</v>
      </c>
      <c r="B22" s="16">
        <f>B4+B12</f>
        <v>3963.2</v>
      </c>
      <c r="C22" s="16">
        <f>+C12+C4</f>
        <v>1287.6999999999998</v>
      </c>
      <c r="D22" s="17">
        <f t="shared" si="0"/>
        <v>32.49142107387969</v>
      </c>
    </row>
    <row r="23" spans="1:4" s="3" customFormat="1" ht="15.75">
      <c r="A23" s="2" t="s">
        <v>11</v>
      </c>
      <c r="B23" s="7">
        <v>4251.2</v>
      </c>
      <c r="C23" s="7">
        <v>1238.8</v>
      </c>
      <c r="D23" s="12">
        <f t="shared" si="0"/>
        <v>29.140007527286414</v>
      </c>
    </row>
    <row r="24" spans="1:4" ht="15.75">
      <c r="A24" s="1" t="s">
        <v>12</v>
      </c>
      <c r="B24" s="8">
        <v>1542.2</v>
      </c>
      <c r="C24" s="8">
        <v>500.6</v>
      </c>
      <c r="D24" s="14">
        <f t="shared" si="0"/>
        <v>32.46012190377383</v>
      </c>
    </row>
    <row r="25" spans="1:4" ht="15.75">
      <c r="A25" s="1" t="s">
        <v>14</v>
      </c>
      <c r="B25" s="8">
        <v>91.1</v>
      </c>
      <c r="C25" s="8" t="s">
        <v>43</v>
      </c>
      <c r="D25" s="14" t="s">
        <v>43</v>
      </c>
    </row>
    <row r="26" spans="1:4" ht="31.5">
      <c r="A26" s="4" t="s">
        <v>22</v>
      </c>
      <c r="B26" s="8"/>
      <c r="C26" s="8"/>
      <c r="D26" s="12"/>
    </row>
    <row r="27" spans="1:4" ht="15.75">
      <c r="A27" s="4" t="s">
        <v>42</v>
      </c>
      <c r="B27" s="8" t="s">
        <v>43</v>
      </c>
      <c r="C27" s="8" t="s">
        <v>43</v>
      </c>
      <c r="D27" s="14" t="s">
        <v>43</v>
      </c>
    </row>
    <row r="28" spans="1:4" ht="15.75">
      <c r="A28" s="1" t="s">
        <v>15</v>
      </c>
      <c r="B28" s="8"/>
      <c r="C28" s="8"/>
      <c r="D28" s="12"/>
    </row>
    <row r="29" spans="1:4" ht="15.75">
      <c r="A29" s="1" t="s">
        <v>41</v>
      </c>
      <c r="B29" s="8">
        <v>13.9</v>
      </c>
      <c r="C29" s="8">
        <v>13.9</v>
      </c>
      <c r="D29" s="14">
        <v>100</v>
      </c>
    </row>
    <row r="30" spans="1:4" ht="15.75">
      <c r="A30" s="1" t="s">
        <v>16</v>
      </c>
      <c r="B30" s="8">
        <v>380.5</v>
      </c>
      <c r="C30" s="8">
        <v>170.3</v>
      </c>
      <c r="D30" s="14">
        <f t="shared" si="0"/>
        <v>44.7568988173456</v>
      </c>
    </row>
    <row r="31" spans="1:4" ht="15.75">
      <c r="A31" s="1" t="s">
        <v>47</v>
      </c>
      <c r="B31" s="8">
        <v>7.6</v>
      </c>
      <c r="C31" s="8"/>
      <c r="D31" s="14"/>
    </row>
    <row r="32" spans="1:4" ht="15.75">
      <c r="A32" s="1" t="s">
        <v>17</v>
      </c>
      <c r="B32" s="8">
        <v>0</v>
      </c>
      <c r="C32" s="8">
        <v>0</v>
      </c>
      <c r="D32" s="14">
        <v>0</v>
      </c>
    </row>
    <row r="33" spans="1:4" ht="15.75">
      <c r="A33" s="1" t="s">
        <v>18</v>
      </c>
      <c r="B33" s="8">
        <v>2215.9</v>
      </c>
      <c r="C33" s="8">
        <v>554</v>
      </c>
      <c r="D33" s="14">
        <f t="shared" si="0"/>
        <v>25.001128209756757</v>
      </c>
    </row>
    <row r="34" spans="1:4" ht="15.75">
      <c r="A34" s="1" t="s">
        <v>19</v>
      </c>
      <c r="B34" s="8"/>
      <c r="C34" s="8"/>
      <c r="D34" s="12"/>
    </row>
    <row r="35" spans="1:4" ht="15.75">
      <c r="A35" s="1" t="s">
        <v>20</v>
      </c>
      <c r="B35" s="8"/>
      <c r="C35" s="8"/>
      <c r="D35" s="12"/>
    </row>
    <row r="36" spans="1:4" ht="15.75">
      <c r="A36" s="1" t="s">
        <v>21</v>
      </c>
      <c r="B36" s="8"/>
      <c r="C36" s="8"/>
      <c r="D36" s="12"/>
    </row>
    <row r="37" spans="1:4" ht="15.75">
      <c r="A37" s="1" t="s">
        <v>28</v>
      </c>
      <c r="B37" s="8"/>
      <c r="C37" s="8"/>
      <c r="D37" s="12"/>
    </row>
    <row r="38" spans="1:4" s="3" customFormat="1" ht="15.75">
      <c r="A38" s="2" t="s">
        <v>23</v>
      </c>
      <c r="B38" s="7">
        <v>4251.2</v>
      </c>
      <c r="C38" s="7">
        <v>1238.8</v>
      </c>
      <c r="D38" s="12">
        <f t="shared" si="0"/>
        <v>29.140007527286414</v>
      </c>
    </row>
    <row r="39" spans="1:4" s="3" customFormat="1" ht="15.75">
      <c r="A39" s="2"/>
      <c r="B39" s="7"/>
      <c r="C39" s="7"/>
      <c r="D39" s="12"/>
    </row>
    <row r="40" spans="1:4" ht="15.75">
      <c r="A40" s="6" t="s">
        <v>27</v>
      </c>
      <c r="B40" s="9">
        <f>B22-B38</f>
        <v>-288</v>
      </c>
      <c r="C40" s="9">
        <f>C22-C23</f>
        <v>48.899999999999864</v>
      </c>
      <c r="D40" s="9">
        <f>D22-D23</f>
        <v>3.351413546593278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3.00390625" style="0" customWidth="1"/>
    <col min="2" max="2" width="13.57421875" style="0" customWidth="1"/>
    <col min="3" max="3" width="15.00390625" style="0" customWidth="1"/>
    <col min="4" max="4" width="13.140625" style="11" customWidth="1"/>
  </cols>
  <sheetData>
    <row r="1" spans="1:4" ht="45.75" customHeight="1">
      <c r="A1" s="36" t="s">
        <v>63</v>
      </c>
      <c r="B1" s="36"/>
      <c r="C1" s="36"/>
      <c r="D1" s="36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59</v>
      </c>
      <c r="C3" s="10" t="s">
        <v>65</v>
      </c>
      <c r="D3" s="13" t="s">
        <v>31</v>
      </c>
    </row>
    <row r="4" spans="1:4" s="18" customFormat="1" ht="15.75">
      <c r="A4" s="15" t="s">
        <v>24</v>
      </c>
      <c r="B4" s="30">
        <f>SUM(B6:B12)</f>
        <v>2064.8</v>
      </c>
      <c r="C4" s="30">
        <f>SUM(C6:C12)</f>
        <v>1711.6000000000001</v>
      </c>
      <c r="D4" s="30">
        <f>C4*100/B4</f>
        <v>82.89422704378147</v>
      </c>
    </row>
    <row r="5" spans="1:4" s="3" customFormat="1" ht="15.75">
      <c r="A5" s="2" t="s">
        <v>25</v>
      </c>
      <c r="B5" s="31"/>
      <c r="C5" s="31"/>
      <c r="D5" s="32"/>
    </row>
    <row r="6" spans="1:4" ht="15.75">
      <c r="A6" s="1" t="s">
        <v>13</v>
      </c>
      <c r="B6" s="32">
        <v>980</v>
      </c>
      <c r="C6" s="32">
        <v>823.4</v>
      </c>
      <c r="D6" s="32">
        <f aca="true" t="shared" si="0" ref="D6:D21">C6*100/B6</f>
        <v>84.0204081632653</v>
      </c>
    </row>
    <row r="7" spans="1:4" ht="15.75">
      <c r="A7" s="1" t="s">
        <v>26</v>
      </c>
      <c r="B7" s="32"/>
      <c r="C7" s="32"/>
      <c r="D7" s="32"/>
    </row>
    <row r="8" spans="1:4" ht="15.75">
      <c r="A8" s="29" t="s">
        <v>1</v>
      </c>
      <c r="B8" s="33">
        <v>80.8</v>
      </c>
      <c r="C8" s="33">
        <v>838.1</v>
      </c>
      <c r="D8" s="33">
        <f t="shared" si="0"/>
        <v>1037.252475247525</v>
      </c>
    </row>
    <row r="9" spans="1:4" ht="15.75">
      <c r="A9" s="29" t="s">
        <v>2</v>
      </c>
      <c r="B9" s="33">
        <v>940.6</v>
      </c>
      <c r="C9" s="33">
        <v>2.5</v>
      </c>
      <c r="D9" s="33">
        <f t="shared" si="0"/>
        <v>0.2657877950244525</v>
      </c>
    </row>
    <row r="10" spans="1:4" ht="15.75">
      <c r="A10" s="1" t="s">
        <v>3</v>
      </c>
      <c r="B10" s="32"/>
      <c r="C10" s="32">
        <v>1.9</v>
      </c>
      <c r="D10" s="33">
        <v>0</v>
      </c>
    </row>
    <row r="11" spans="1:4" ht="15.75">
      <c r="A11" s="1" t="s">
        <v>66</v>
      </c>
      <c r="B11" s="32"/>
      <c r="C11" s="32">
        <v>4</v>
      </c>
      <c r="D11" s="33">
        <v>0</v>
      </c>
    </row>
    <row r="12" spans="1:4" s="18" customFormat="1" ht="15.75">
      <c r="A12" s="29" t="s">
        <v>67</v>
      </c>
      <c r="B12" s="33">
        <v>63.4</v>
      </c>
      <c r="C12" s="33">
        <v>41.7</v>
      </c>
      <c r="D12" s="33">
        <f t="shared" si="0"/>
        <v>65.77287066246058</v>
      </c>
    </row>
    <row r="13" spans="1:4" s="3" customFormat="1" ht="15.75">
      <c r="A13" s="15" t="s">
        <v>39</v>
      </c>
      <c r="B13" s="30">
        <f>SUM(B14:B17)</f>
        <v>2278.609</v>
      </c>
      <c r="C13" s="30">
        <f>C14+C15+C16+C17</f>
        <v>1650.8</v>
      </c>
      <c r="D13" s="30">
        <f t="shared" si="0"/>
        <v>72.44770822901165</v>
      </c>
    </row>
    <row r="14" spans="1:4" ht="31.5">
      <c r="A14" s="5" t="s">
        <v>32</v>
      </c>
      <c r="B14" s="32">
        <v>1862.4</v>
      </c>
      <c r="C14" s="32">
        <v>1264.9</v>
      </c>
      <c r="D14" s="32">
        <f t="shared" si="0"/>
        <v>67.91774054982818</v>
      </c>
    </row>
    <row r="15" spans="1:4" ht="31.5">
      <c r="A15" s="4" t="s">
        <v>5</v>
      </c>
      <c r="B15" s="32">
        <v>44.1</v>
      </c>
      <c r="C15" s="32">
        <v>45</v>
      </c>
      <c r="D15" s="32">
        <v>0</v>
      </c>
    </row>
    <row r="16" spans="1:4" s="22" customFormat="1" ht="31.5">
      <c r="A16" s="4" t="s">
        <v>61</v>
      </c>
      <c r="B16" s="32">
        <v>289.009</v>
      </c>
      <c r="C16" s="32">
        <v>257.8</v>
      </c>
      <c r="D16" s="32">
        <f t="shared" si="0"/>
        <v>89.20137435166379</v>
      </c>
    </row>
    <row r="17" spans="1:4" ht="15.75">
      <c r="A17" s="19" t="s">
        <v>7</v>
      </c>
      <c r="B17" s="34">
        <f>B18+B19</f>
        <v>83.1</v>
      </c>
      <c r="C17" s="34">
        <f>C18+C19</f>
        <v>83.1</v>
      </c>
      <c r="D17" s="34">
        <f t="shared" si="0"/>
        <v>100</v>
      </c>
    </row>
    <row r="18" spans="1:4" ht="15.75">
      <c r="A18" s="1" t="s">
        <v>8</v>
      </c>
      <c r="B18" s="32">
        <v>78.1</v>
      </c>
      <c r="C18" s="32">
        <v>78.1</v>
      </c>
      <c r="D18" s="32">
        <f t="shared" si="0"/>
        <v>100</v>
      </c>
    </row>
    <row r="19" spans="1:4" s="3" customFormat="1" ht="21" customHeight="1">
      <c r="A19" s="1" t="s">
        <v>9</v>
      </c>
      <c r="B19" s="32">
        <v>5</v>
      </c>
      <c r="C19" s="32">
        <v>5</v>
      </c>
      <c r="D19" s="32">
        <f t="shared" si="0"/>
        <v>100</v>
      </c>
    </row>
    <row r="20" spans="1:4" s="3" customFormat="1" ht="15.75">
      <c r="A20" s="15" t="s">
        <v>10</v>
      </c>
      <c r="B20" s="30">
        <f>B4+B13</f>
        <v>4343.409</v>
      </c>
      <c r="C20" s="30">
        <f>C4+C13</f>
        <v>3362.4</v>
      </c>
      <c r="D20" s="30">
        <f>C20*100/B20</f>
        <v>77.41384704963313</v>
      </c>
    </row>
    <row r="21" spans="1:4" ht="15.75">
      <c r="A21" s="2" t="s">
        <v>11</v>
      </c>
      <c r="B21" s="31">
        <f>SUM(B22:B27)</f>
        <v>4829.8</v>
      </c>
      <c r="C21" s="31">
        <f>SUM(C22:C27)</f>
        <v>3367.14</v>
      </c>
      <c r="D21" s="31">
        <f t="shared" si="0"/>
        <v>69.71593026626361</v>
      </c>
    </row>
    <row r="22" spans="1:4" ht="15.75">
      <c r="A22" s="1" t="s">
        <v>12</v>
      </c>
      <c r="B22" s="32">
        <v>1387.6</v>
      </c>
      <c r="C22" s="32">
        <v>1005.04</v>
      </c>
      <c r="D22" s="32">
        <f>C22*100/B22</f>
        <v>72.43009512827905</v>
      </c>
    </row>
    <row r="23" spans="1:4" ht="15.75">
      <c r="A23" s="1" t="s">
        <v>14</v>
      </c>
      <c r="B23" s="32">
        <v>78.1</v>
      </c>
      <c r="C23" s="32">
        <v>60.2</v>
      </c>
      <c r="D23" s="32">
        <f>C23*100/B23</f>
        <v>77.08066581306018</v>
      </c>
    </row>
    <row r="24" spans="1:4" ht="15.75">
      <c r="A24" s="4" t="s">
        <v>60</v>
      </c>
      <c r="B24" s="32">
        <v>994.3</v>
      </c>
      <c r="C24" s="32">
        <v>539.9</v>
      </c>
      <c r="D24" s="32">
        <f>C24*100/B24</f>
        <v>54.299507190988635</v>
      </c>
    </row>
    <row r="25" spans="1:4" ht="15.75">
      <c r="A25" s="1" t="s">
        <v>18</v>
      </c>
      <c r="B25" s="32">
        <v>2349.3</v>
      </c>
      <c r="C25" s="32">
        <v>1762</v>
      </c>
      <c r="D25" s="32">
        <f>C25*100/B25</f>
        <v>75.00106414676712</v>
      </c>
    </row>
    <row r="26" spans="1:4" ht="15.75">
      <c r="A26" s="1" t="s">
        <v>19</v>
      </c>
      <c r="B26" s="32">
        <v>0</v>
      </c>
      <c r="C26" s="32">
        <v>0</v>
      </c>
      <c r="D26" s="32">
        <v>0</v>
      </c>
    </row>
    <row r="27" spans="1:4" ht="15.75">
      <c r="A27" s="1" t="s">
        <v>22</v>
      </c>
      <c r="B27" s="35">
        <v>20.5</v>
      </c>
      <c r="C27" s="35">
        <v>0</v>
      </c>
      <c r="D27" s="32">
        <f>C27*100/B27</f>
        <v>0</v>
      </c>
    </row>
    <row r="28" spans="1:4" ht="15.75">
      <c r="A28" s="2" t="s">
        <v>23</v>
      </c>
      <c r="B28" s="31">
        <f>B21</f>
        <v>4829.8</v>
      </c>
      <c r="C28" s="31">
        <f>C21</f>
        <v>3367.14</v>
      </c>
      <c r="D28" s="31">
        <f>C28*100/B28</f>
        <v>69.71593026626361</v>
      </c>
    </row>
    <row r="29" spans="1:4" s="3" customFormat="1" ht="15.75">
      <c r="A29" s="6" t="s">
        <v>62</v>
      </c>
      <c r="B29" s="32">
        <f>B20-B28</f>
        <v>-486.39100000000053</v>
      </c>
      <c r="C29" s="32">
        <f>C20-C28</f>
        <v>-4.739999999999782</v>
      </c>
      <c r="D29" s="32" t="s">
        <v>43</v>
      </c>
    </row>
    <row r="30" spans="1:4" s="3" customFormat="1" ht="12.75">
      <c r="A30"/>
      <c r="B30"/>
      <c r="C30"/>
      <c r="D30" s="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60" zoomScalePageLayoutView="0" workbookViewId="0" topLeftCell="A1">
      <selection activeCell="L12" sqref="L12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33</v>
      </c>
      <c r="B3" s="26" t="s">
        <v>36</v>
      </c>
      <c r="C3" s="26" t="s">
        <v>34</v>
      </c>
      <c r="D3" s="26" t="s">
        <v>35</v>
      </c>
      <c r="E3" s="23"/>
    </row>
    <row r="4" spans="1:5" ht="12.75">
      <c r="A4" s="27">
        <v>1</v>
      </c>
      <c r="B4" s="26" t="s">
        <v>64</v>
      </c>
      <c r="C4" s="27">
        <v>1</v>
      </c>
      <c r="D4" s="26">
        <v>433327.42</v>
      </c>
      <c r="E4" s="23"/>
    </row>
    <row r="5" spans="1:5" ht="12.75">
      <c r="A5" s="27">
        <v>2</v>
      </c>
      <c r="B5" s="26" t="s">
        <v>69</v>
      </c>
      <c r="C5" s="27">
        <v>1</v>
      </c>
      <c r="D5" s="27">
        <f>11122.67+3359.06</f>
        <v>14481.73</v>
      </c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2016-09-29T15:31:58Z</cp:lastPrinted>
  <dcterms:created xsi:type="dcterms:W3CDTF">1996-10-08T23:32:33Z</dcterms:created>
  <dcterms:modified xsi:type="dcterms:W3CDTF">2016-10-03T06:55:26Z</dcterms:modified>
  <cp:category/>
  <cp:version/>
  <cp:contentType/>
  <cp:contentStatus/>
</cp:coreProperties>
</file>