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ведения о ходе исполнения бюдж" sheetId="1" r:id="rId1"/>
    <sheet name="Сведения о численности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<sst xmlns="http://schemas.openxmlformats.org/spreadsheetml/2006/main" count="50" uniqueCount="49">
  <si>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Наименование</t>
  </si>
  <si>
    <t>Налог на имущество физических лиц</t>
  </si>
  <si>
    <t>Земельный налог</t>
  </si>
  <si>
    <t>Единый сельхозналог</t>
  </si>
  <si>
    <t>Неналоговые доходы</t>
  </si>
  <si>
    <t>Субвенции</t>
  </si>
  <si>
    <t>Выполнение полномочий по военкомату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</si>
  <si>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</si>
  <si>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</si>
  <si>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</si>
  <si>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</si>
  <si>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</si>
  <si>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</si>
  <si>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</si>
  <si>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</si>
  <si>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</t>
  </si>
  <si>
    <t>Здравоохранение</t>
  </si>
  <si>
    <t>Социальная политика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</si>
  <si>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</si>
  <si>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</si>
  <si>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</si>
  <si>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</si>
  <si>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Налоги на совокупный доход</t>
  </si>
  <si>
    <t>Дефицит(-), профицит (+)</t>
  </si>
  <si>
    <t>Условно утвержденные расходы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</si>
  <si>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</si>
  <si>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</si>
  <si>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</si>
  <si>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</si>
  <si>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</si>
  <si>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</si>
  <si>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</si>
  <si>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</si>
  <si>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 xml:space="preserve">Заместитель руководителя Исполнительного комитета </t>
  </si>
  <si>
    <t>тыс.руб.</t>
  </si>
  <si>
    <t>руб.</t>
  </si>
  <si>
    <t>Безвозмездные поступления</t>
  </si>
  <si>
    <t>Госпошлина</t>
  </si>
  <si>
    <t>дотация на выравнивание  бюджетной обеспеченности      / по численности/</t>
  </si>
  <si>
    <t>дотация из районного фонда сбалансированности бюджетов поселений</t>
  </si>
  <si>
    <t>самообложение</t>
  </si>
  <si>
    <t>прочие неналоговые доходы</t>
  </si>
  <si>
    <t>Дорожное хозяйство</t>
  </si>
  <si>
    <t>отрицательные трансферты</t>
  </si>
  <si>
    <t>2020 план</t>
  </si>
  <si>
    <t>2020 факт на 01.04.2020г.</t>
  </si>
  <si>
    <t>самозанятость</t>
  </si>
  <si>
    <t>Сведения о ходе исполнения бюджета муниципального образования " Староиштерякское сельское поселение" Ленногорского муниципального района Республики Татарстан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</si>
  <si>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Староиштерякском сельском поселении Лениногорского муниципального района Республики Татарстан за 1 квартал 2020года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</si>
</sst>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8" fontId="2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8" fontId="0" fillId="0" borderId="0" xfId="0" applyNumberFormat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188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88" fontId="2" fillId="34" borderId="10" xfId="0" applyNumberFormat="1" applyFont="1" applyFill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2" fillId="35" borderId="10" xfId="0" applyFont="1" applyFill="1" applyBorder="1" applyAlignment="1">
      <alignment/>
    </xf>
    <xf numFmtId="188" fontId="2" fillId="35" borderId="10" xfId="0" applyNumberFormat="1" applyFont="1" applyFill="1" applyBorder="1" applyAlignment="1">
      <alignment horizontal="center"/>
    </xf>
    <xf numFmtId="188" fontId="3" fillId="35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9.28125" style="0" customWidth="1"/>
    <col min="2" max="2" width="13.57421875" style="0" customWidth="1"/>
    <col min="3" max="3" width="14.00390625" style="0" customWidth="1"/>
    <col min="4" max="4" width="12.140625" style="11" customWidth="1"/>
  </cols>
  <sheetData>
    <row r="1" spans="1:4" ht="45.75" customHeight="1">
      <c r="A1" s="35" t="s">
        <v>47</v>
      </c>
      <c r="B1" s="35"/>
      <c r="C1" s="35"/>
      <c r="D1" s="35"/>
    </row>
    <row r="2" ht="12.75">
      <c r="D2" s="11" t="s">
        <v>34</v>
      </c>
    </row>
    <row r="3" spans="1:4" s="3" customFormat="1" ht="50.25" customHeight="1">
      <c r="A3" s="10" t="s">
        <v>0</v>
      </c>
      <c r="B3" s="10" t="s">
        <v>44</v>
      </c>
      <c r="C3" s="10" t="s">
        <v>45</v>
      </c>
      <c r="D3" s="13" t="s">
        <v>27</v>
      </c>
    </row>
    <row r="4" spans="1:18" s="18" customFormat="1" ht="15.75">
      <c r="A4" s="15" t="s">
        <v>20</v>
      </c>
      <c r="B4" s="16">
        <f>B5+B6+B7+B8+B9+B10+B12</f>
        <v>2043.9</v>
      </c>
      <c r="C4" s="16">
        <f>C5+C6+C7+C8+C9+C10+C12+E10+C11</f>
        <v>510.8</v>
      </c>
      <c r="D4" s="17">
        <f>C4*100/B4</f>
        <v>24.991437937276775</v>
      </c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4" s="3" customFormat="1" ht="15.75">
      <c r="A5" s="2" t="s">
        <v>21</v>
      </c>
      <c r="B5" s="7"/>
      <c r="C5" s="7"/>
      <c r="D5" s="14"/>
    </row>
    <row r="6" spans="1:4" ht="15.75">
      <c r="A6" s="1" t="s">
        <v>10</v>
      </c>
      <c r="B6" s="8">
        <v>904</v>
      </c>
      <c r="C6" s="8">
        <v>230.1</v>
      </c>
      <c r="D6" s="14">
        <f>C6*100/B6</f>
        <v>25.45353982300885</v>
      </c>
    </row>
    <row r="7" spans="1:4" ht="15.75">
      <c r="A7" s="1" t="s">
        <v>22</v>
      </c>
      <c r="B7" s="8"/>
      <c r="C7" s="8"/>
      <c r="D7" s="14"/>
    </row>
    <row r="8" spans="1:4" ht="15.75">
      <c r="A8" s="1" t="s">
        <v>1</v>
      </c>
      <c r="B8" s="8">
        <v>164.9</v>
      </c>
      <c r="C8" s="8">
        <v>7.4</v>
      </c>
      <c r="D8" s="14">
        <f>C8*100/B8</f>
        <v>4.487568223165555</v>
      </c>
    </row>
    <row r="9" spans="1:4" ht="15.75">
      <c r="A9" s="1" t="s">
        <v>2</v>
      </c>
      <c r="B9" s="8">
        <v>939</v>
      </c>
      <c r="C9" s="8">
        <v>218</v>
      </c>
      <c r="D9" s="14">
        <f>C9*100/B9</f>
        <v>23.21618743343983</v>
      </c>
    </row>
    <row r="10" spans="1:4" ht="15.75">
      <c r="A10" s="1" t="s">
        <v>3</v>
      </c>
      <c r="B10" s="8"/>
      <c r="C10" s="8"/>
      <c r="D10" s="14"/>
    </row>
    <row r="11" spans="1:4" ht="15.75">
      <c r="A11" s="1" t="s">
        <v>37</v>
      </c>
      <c r="B11" s="8"/>
      <c r="C11" s="8">
        <v>0.2</v>
      </c>
      <c r="D11" s="14"/>
    </row>
    <row r="12" spans="1:4" ht="15.75">
      <c r="A12" s="29" t="s">
        <v>4</v>
      </c>
      <c r="B12" s="30">
        <f>B13+B14</f>
        <v>36</v>
      </c>
      <c r="C12" s="30">
        <f>C13+C14+C14</f>
        <v>55.1</v>
      </c>
      <c r="D12" s="31">
        <v>0</v>
      </c>
    </row>
    <row r="13" spans="1:4" ht="15.75">
      <c r="A13" s="1" t="s">
        <v>40</v>
      </c>
      <c r="B13" s="8">
        <v>0</v>
      </c>
      <c r="C13" s="8">
        <v>55.1</v>
      </c>
      <c r="D13" s="14">
        <v>0</v>
      </c>
    </row>
    <row r="14" spans="1:4" ht="15.75">
      <c r="A14" s="1" t="s">
        <v>41</v>
      </c>
      <c r="B14" s="8">
        <v>36</v>
      </c>
      <c r="C14" s="8"/>
      <c r="D14" s="14"/>
    </row>
    <row r="15" spans="1:18" s="18" customFormat="1" ht="15.75">
      <c r="A15" s="15" t="s">
        <v>36</v>
      </c>
      <c r="B15" s="16">
        <f>B16+B17+B18+B19+B22</f>
        <v>2569.1</v>
      </c>
      <c r="C15" s="16">
        <f>+C16+C17+C19+C18</f>
        <v>678.7</v>
      </c>
      <c r="D15" s="17">
        <f>C15*100/B15</f>
        <v>26.417811685025885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4" s="3" customFormat="1" ht="31.5">
      <c r="A16" s="5" t="s">
        <v>28</v>
      </c>
      <c r="B16" s="8">
        <v>0</v>
      </c>
      <c r="C16" s="8">
        <v>0</v>
      </c>
      <c r="D16" s="14">
        <v>0</v>
      </c>
    </row>
    <row r="17" spans="1:4" ht="31.5">
      <c r="A17" s="4" t="s">
        <v>38</v>
      </c>
      <c r="B17" s="8">
        <v>2207.7</v>
      </c>
      <c r="C17" s="8">
        <v>655.7</v>
      </c>
      <c r="D17" s="14">
        <v>0</v>
      </c>
    </row>
    <row r="18" spans="1:4" ht="30.75" customHeight="1">
      <c r="A18" s="4" t="s">
        <v>39</v>
      </c>
      <c r="B18" s="8">
        <v>0</v>
      </c>
      <c r="C18" s="8">
        <v>0</v>
      </c>
      <c r="D18" s="14">
        <v>0</v>
      </c>
    </row>
    <row r="19" spans="1:4" s="22" customFormat="1" ht="15.75">
      <c r="A19" s="19" t="s">
        <v>5</v>
      </c>
      <c r="B19" s="20">
        <f>B20+B21</f>
        <v>92.1</v>
      </c>
      <c r="C19" s="20">
        <f>C20+C21</f>
        <v>23</v>
      </c>
      <c r="D19" s="21">
        <f>C19*100/B19</f>
        <v>24.9728555917481</v>
      </c>
    </row>
    <row r="20" spans="1:4" ht="15.75">
      <c r="A20" s="1" t="s">
        <v>6</v>
      </c>
      <c r="B20" s="8">
        <v>92.1</v>
      </c>
      <c r="C20" s="8">
        <v>23</v>
      </c>
      <c r="D20" s="14">
        <f>C20*100/B20</f>
        <v>24.9728555917481</v>
      </c>
    </row>
    <row r="21" spans="1:4" ht="15.75">
      <c r="A21" s="1" t="s">
        <v>46</v>
      </c>
      <c r="B21" s="8"/>
      <c r="C21" s="8"/>
      <c r="D21" s="14"/>
    </row>
    <row r="22" spans="1:18" s="18" customFormat="1" ht="15.75">
      <c r="A22" s="15" t="s">
        <v>25</v>
      </c>
      <c r="B22" s="16">
        <f>B23</f>
        <v>269.3</v>
      </c>
      <c r="C22" s="16">
        <f>C23</f>
        <v>0</v>
      </c>
      <c r="D22" s="31">
        <f>C22*100/B22</f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4" ht="63.75" customHeight="1">
      <c r="A23" s="4" t="s">
        <v>26</v>
      </c>
      <c r="B23" s="8">
        <v>269.3</v>
      </c>
      <c r="C23" s="8">
        <v>0</v>
      </c>
      <c r="D23" s="12">
        <v>100</v>
      </c>
    </row>
    <row r="24" spans="1:4" s="3" customFormat="1" ht="21" customHeight="1">
      <c r="A24" s="15" t="s">
        <v>7</v>
      </c>
      <c r="B24" s="16">
        <f>B4+B15</f>
        <v>4613</v>
      </c>
      <c r="C24" s="16">
        <f>+C15+C4+C22</f>
        <v>1189.5</v>
      </c>
      <c r="D24" s="17">
        <f>C24*100/B24</f>
        <v>25.785822675048774</v>
      </c>
    </row>
    <row r="25" spans="1:4" s="3" customFormat="1" ht="15.75">
      <c r="A25" s="2" t="s">
        <v>8</v>
      </c>
      <c r="B25" s="7">
        <f>B39</f>
        <v>4613</v>
      </c>
      <c r="C25" s="7">
        <f>C39</f>
        <v>1300.5</v>
      </c>
      <c r="D25" s="12">
        <f>C25*100/B25</f>
        <v>28.19206590071537</v>
      </c>
    </row>
    <row r="26" spans="1:4" ht="15.75">
      <c r="A26" s="1" t="s">
        <v>9</v>
      </c>
      <c r="B26" s="8">
        <v>1560</v>
      </c>
      <c r="C26" s="8">
        <v>335.8</v>
      </c>
      <c r="D26" s="14">
        <f>C26*100/B26</f>
        <v>21.525641025641026</v>
      </c>
    </row>
    <row r="27" spans="1:4" ht="15.75">
      <c r="A27" s="1" t="s">
        <v>11</v>
      </c>
      <c r="B27" s="8">
        <v>92.1</v>
      </c>
      <c r="C27" s="8">
        <v>19.8</v>
      </c>
      <c r="D27" s="14">
        <f>C27*100/B27</f>
        <v>21.49837133550489</v>
      </c>
    </row>
    <row r="28" spans="1:4" ht="31.5">
      <c r="A28" s="4" t="s">
        <v>18</v>
      </c>
      <c r="B28" s="8">
        <v>0</v>
      </c>
      <c r="C28" s="8">
        <v>0</v>
      </c>
      <c r="D28" s="12">
        <v>0</v>
      </c>
    </row>
    <row r="29" spans="1:4" ht="15.75">
      <c r="A29" s="1" t="s">
        <v>12</v>
      </c>
      <c r="B29" s="8">
        <v>60</v>
      </c>
      <c r="C29" s="8">
        <v>60</v>
      </c>
      <c r="D29" s="14">
        <v>0</v>
      </c>
    </row>
    <row r="30" spans="1:4" ht="15.75">
      <c r="A30" s="1" t="s">
        <v>42</v>
      </c>
      <c r="B30" s="8">
        <v>0</v>
      </c>
      <c r="C30" s="8">
        <v>0</v>
      </c>
      <c r="D30" s="14">
        <v>0</v>
      </c>
    </row>
    <row r="31" spans="1:4" ht="15.75">
      <c r="A31" s="1" t="s">
        <v>13</v>
      </c>
      <c r="B31" s="8">
        <v>509</v>
      </c>
      <c r="C31" s="8">
        <v>71.6</v>
      </c>
      <c r="D31" s="14">
        <f>C31*100/B31</f>
        <v>14.066797642436148</v>
      </c>
    </row>
    <row r="32" spans="1:4" ht="15.75">
      <c r="A32" s="1" t="s">
        <v>14</v>
      </c>
      <c r="B32" s="8">
        <v>0</v>
      </c>
      <c r="C32" s="8">
        <v>0</v>
      </c>
      <c r="D32" s="14">
        <v>0</v>
      </c>
    </row>
    <row r="33" spans="1:4" ht="15.75">
      <c r="A33" s="1" t="s">
        <v>15</v>
      </c>
      <c r="B33" s="8">
        <v>2104.8</v>
      </c>
      <c r="C33" s="8">
        <v>526.2</v>
      </c>
      <c r="D33" s="14">
        <f>C33*100/B33</f>
        <v>25</v>
      </c>
    </row>
    <row r="34" spans="1:4" ht="15.75">
      <c r="A34" s="1" t="s">
        <v>16</v>
      </c>
      <c r="B34" s="8">
        <v>0</v>
      </c>
      <c r="C34" s="8">
        <v>0</v>
      </c>
      <c r="D34" s="12">
        <v>0</v>
      </c>
    </row>
    <row r="35" spans="1:4" ht="15.75">
      <c r="A35" s="1" t="s">
        <v>43</v>
      </c>
      <c r="B35" s="8">
        <v>17.8</v>
      </c>
      <c r="C35" s="8">
        <v>17.8</v>
      </c>
      <c r="D35" s="14">
        <f>C35*100/B35</f>
        <v>100</v>
      </c>
    </row>
    <row r="36" spans="1:4" ht="15.75">
      <c r="A36" s="1" t="s">
        <v>17</v>
      </c>
      <c r="B36" s="8">
        <v>269.3</v>
      </c>
      <c r="C36" s="8">
        <v>269.3</v>
      </c>
      <c r="D36" s="14">
        <v>0</v>
      </c>
    </row>
    <row r="37" spans="1:4" ht="15.75">
      <c r="A37" s="1" t="s">
        <v>25</v>
      </c>
      <c r="B37" s="8">
        <v>0</v>
      </c>
      <c r="C37" s="8">
        <v>0</v>
      </c>
      <c r="D37" s="14">
        <v>0</v>
      </c>
    </row>
    <row r="38" spans="1:4" ht="15.75">
      <c r="A38" s="1" t="s">
        <v>24</v>
      </c>
      <c r="B38" s="8"/>
      <c r="C38" s="8"/>
      <c r="D38" s="12"/>
    </row>
    <row r="39" spans="1:4" s="3" customFormat="1" ht="15.75">
      <c r="A39" s="2" t="s">
        <v>19</v>
      </c>
      <c r="B39" s="7">
        <f>B26+B27+B28+B29+B30+B31+B32+B33+B34+B35+B36+B37</f>
        <v>4613</v>
      </c>
      <c r="C39" s="7">
        <f>C26+C27+C28+C29+C30+C31+C32+C33+C34+C35+C36+C37</f>
        <v>1300.5</v>
      </c>
      <c r="D39" s="12">
        <f>C39*100/B39</f>
        <v>28.19206590071537</v>
      </c>
    </row>
    <row r="40" spans="1:4" s="3" customFormat="1" ht="15.75">
      <c r="A40" s="2"/>
      <c r="B40" s="7"/>
      <c r="C40" s="7"/>
      <c r="D40" s="12"/>
    </row>
    <row r="41" spans="1:4" ht="15.75">
      <c r="A41" s="6" t="s">
        <v>23</v>
      </c>
      <c r="B41" s="9">
        <f>B24-B39</f>
        <v>0</v>
      </c>
      <c r="C41" s="9">
        <f>C24-C25</f>
        <v>-111</v>
      </c>
      <c r="D41" s="9">
        <f>D24-D25</f>
        <v>-2.4062432256665964</v>
      </c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36" t="s">
        <v>48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25" customFormat="1" ht="21.75" customHeight="1">
      <c r="A2" s="24"/>
      <c r="B2" s="24"/>
      <c r="C2" s="24"/>
      <c r="D2" s="28" t="s">
        <v>35</v>
      </c>
      <c r="E2" s="24"/>
      <c r="F2" s="24"/>
      <c r="G2" s="24"/>
      <c r="H2" s="24"/>
      <c r="I2" s="24"/>
      <c r="J2" s="24"/>
    </row>
    <row r="3" spans="1:5" ht="25.5">
      <c r="A3" s="26" t="s">
        <v>29</v>
      </c>
      <c r="B3" s="26" t="s">
        <v>32</v>
      </c>
      <c r="C3" s="26" t="s">
        <v>30</v>
      </c>
      <c r="D3" s="26" t="s">
        <v>31</v>
      </c>
      <c r="E3" s="23"/>
    </row>
    <row r="4" spans="1:5" ht="25.5">
      <c r="A4" s="27">
        <v>1</v>
      </c>
      <c r="B4" s="26" t="s">
        <v>33</v>
      </c>
      <c r="C4" s="27">
        <v>1</v>
      </c>
      <c r="D4" s="26">
        <v>106.5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Новый Иштеряк</cp:lastModifiedBy>
  <cp:lastPrinted>2019-07-03T05:51:53Z</cp:lastPrinted>
  <dcterms:created xsi:type="dcterms:W3CDTF">1996-10-08T23:32:33Z</dcterms:created>
  <dcterms:modified xsi:type="dcterms:W3CDTF">2020-04-06T12:54:46Z</dcterms:modified>
  <cp:category/>
  <cp:version/>
  <cp:contentType/>
  <cp:contentStatus/>
</cp:coreProperties>
</file>