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едения о ходе исполнения бюдж" sheetId="1" r:id="rId1"/>
    <sheet name="Сведения о численности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<sst xmlns="http://schemas.openxmlformats.org/spreadsheetml/2006/main" count="54" uniqueCount="54">
  <si>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Наименование</t>
  </si>
  <si>
    <t>Налог на имущество физических лиц</t>
  </si>
  <si>
    <t>Земельный налог</t>
  </si>
  <si>
    <t>Безвозмездные постпления</t>
  </si>
  <si>
    <t>дотации бюджетам поселений на поддержку мер по обеспечению сбалансированности бюджета</t>
  </si>
  <si>
    <t>Субвенции</t>
  </si>
  <si>
    <t>Выполнение полномочий по военкомату</t>
  </si>
  <si>
    <t>Выполнение полномочий по ЗАГСу</t>
  </si>
  <si>
    <t>ВСЕГО доходы:</t>
  </si>
  <si>
    <t>Расходы</t>
  </si>
  <si>
    <t>Налог на доходы физических лиц</t>
  </si>
  <si>
    <t>Национальная оборона</t>
  </si>
  <si>
    <t>Национальная экономика</t>
  </si>
  <si>
    <t>Жилищно-коммунальное хозяйство</t>
  </si>
  <si>
    <t>Культура</t>
  </si>
  <si>
    <t>Национальная безопасность и правоохранительная деятельность</t>
  </si>
  <si>
    <t>ВСЕГО расходов:</t>
  </si>
  <si>
    <t>в том числе:</t>
  </si>
  <si>
    <t>Дефицит(-), профицит (+)</t>
  </si>
  <si>
    <t>Иные межбюджетные трансферты</t>
  </si>
  <si>
    <t>Межбюджетные трансферты передаваемые бюджетам поселений для компенсации дополнительных расходов, возникшиз в результате решений, принятых органами власти другого уровня</t>
  </si>
  <si>
    <t xml:space="preserve"> %</t>
  </si>
  <si>
    <t>Дотации бюджетам поселений на выравнивание бюджетной обеспеченности</t>
  </si>
  <si>
    <t>№ п/п</t>
  </si>
  <si>
    <t>численность, чел.</t>
  </si>
  <si>
    <t>Расходы на содержание</t>
  </si>
  <si>
    <t>Наименование должности муниципальной службы</t>
  </si>
  <si>
    <t xml:space="preserve">Заместитель руководителя Исполнительного комитета </t>
  </si>
  <si>
    <t>руб.</t>
  </si>
  <si>
    <t>Налоговые  и неналоговые доходы</t>
  </si>
  <si>
    <t>Доходы,получаемые в виде арендной платы за земел.участк</t>
  </si>
  <si>
    <t>Доходы от сдачи в аренду имущества</t>
  </si>
  <si>
    <t>Прочие неналоговые доходы</t>
  </si>
  <si>
    <t>Глава</t>
  </si>
  <si>
    <t>Исполком</t>
  </si>
  <si>
    <t>Загс</t>
  </si>
  <si>
    <t>Налоги</t>
  </si>
  <si>
    <t>Ожидаемое исполнение за год</t>
  </si>
  <si>
    <t>Доходы от продажи земельных участков</t>
  </si>
  <si>
    <t>Гос. пошлина</t>
  </si>
  <si>
    <t>Прочие субсидии</t>
  </si>
  <si>
    <t>дотация поселений выравнивание бюджетной обеспеченности</t>
  </si>
  <si>
    <t>Штрафы</t>
  </si>
  <si>
    <t>Возврат остатка субсидий, субвенций и иных межбюджетных трансфертов, имеющих целевое назначение, прошлых лет из бюджетов поселений</t>
  </si>
  <si>
    <t>Социальное обеспечение населения</t>
  </si>
  <si>
    <t>Прочие расходы</t>
  </si>
  <si>
    <t>Дорожное хозяйство</t>
  </si>
  <si>
    <t>Другие общегосударственные вопросы</t>
  </si>
  <si>
    <t>Образование</t>
  </si>
  <si>
    <t xml:space="preserve"> факт на 01.07.19г.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</si>
  <si>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Тимяшевском сельском поселении Лениногорского муниципального района Республики Татарстан за 2 квартал 2019 года</t>
  </si>
  <si>
    <t>2019 План</t>
  </si>
  <si>
    <t>Глава поселения</t>
  </si>
  <si>
    <t>Сведения о ходе исполнения бюджета муниципального образования " Тимяшевское сельское поселение" Ленногорского муниципального района Республики Татарстан                                     за 2 квартал 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</si>
</sst>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80" fontId="7" fillId="0" borderId="10" xfId="0" applyNumberFormat="1" applyFont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9.140625" style="0" customWidth="1"/>
    <col min="2" max="2" width="11.7109375" style="0" customWidth="1"/>
    <col min="3" max="3" width="11.57421875" style="0" customWidth="1"/>
    <col min="4" max="4" width="10.421875" style="2" customWidth="1"/>
    <col min="5" max="5" width="10.7109375" style="0" customWidth="1"/>
  </cols>
  <sheetData>
    <row r="1" spans="1:5" ht="63.75" customHeight="1">
      <c r="A1" s="42" t="s">
        <v>53</v>
      </c>
      <c r="B1" s="42"/>
      <c r="C1" s="42"/>
      <c r="D1" s="42"/>
      <c r="E1" s="42"/>
    </row>
    <row r="2" spans="1:5" ht="12">
      <c r="A2" s="10"/>
      <c r="B2" s="10"/>
      <c r="C2" s="10"/>
      <c r="D2" s="11"/>
      <c r="E2" s="10"/>
    </row>
    <row r="3" spans="1:5" s="1" customFormat="1" ht="57.75" customHeight="1">
      <c r="A3" s="12" t="s">
        <v>0</v>
      </c>
      <c r="B3" s="12" t="s">
        <v>51</v>
      </c>
      <c r="C3" s="12" t="s">
        <v>49</v>
      </c>
      <c r="D3" s="13" t="s">
        <v>21</v>
      </c>
      <c r="E3" s="12" t="s">
        <v>37</v>
      </c>
    </row>
    <row r="4" spans="1:5" s="3" customFormat="1" ht="12.75">
      <c r="A4" s="14" t="s">
        <v>29</v>
      </c>
      <c r="B4" s="28">
        <f>B6+B7+B8+B9+B10+B11+B12+B13</f>
        <v>4631700</v>
      </c>
      <c r="C4" s="28">
        <f>C6+C7+C8+C9+C10+C11+C12+C13+C14</f>
        <v>2077488.2</v>
      </c>
      <c r="D4" s="17">
        <f aca="true" t="shared" si="0" ref="D4:D17">C4*100/B4</f>
        <v>44.853686551374224</v>
      </c>
      <c r="E4" s="28">
        <f>E6+E7+E8+E9+E10+E11+E12+E13+E14</f>
        <v>4662650</v>
      </c>
    </row>
    <row r="5" spans="1:8" s="1" customFormat="1" ht="12.75">
      <c r="A5" s="15" t="s">
        <v>17</v>
      </c>
      <c r="B5" s="16"/>
      <c r="C5" s="16"/>
      <c r="D5" s="17"/>
      <c r="E5" s="16"/>
      <c r="H5" s="34"/>
    </row>
    <row r="6" spans="1:5" ht="12">
      <c r="A6" s="18" t="s">
        <v>10</v>
      </c>
      <c r="B6" s="26">
        <v>1600000</v>
      </c>
      <c r="C6" s="26">
        <v>878937.83</v>
      </c>
      <c r="D6" s="29">
        <f t="shared" si="0"/>
        <v>54.933614375</v>
      </c>
      <c r="E6" s="26">
        <f>B6</f>
        <v>1600000</v>
      </c>
    </row>
    <row r="7" spans="1:5" ht="12">
      <c r="A7" s="18" t="s">
        <v>1</v>
      </c>
      <c r="B7" s="26">
        <v>512600</v>
      </c>
      <c r="C7" s="26">
        <v>90549.66</v>
      </c>
      <c r="D7" s="29">
        <f t="shared" si="0"/>
        <v>17.66477955520874</v>
      </c>
      <c r="E7" s="26">
        <f>B7</f>
        <v>512600</v>
      </c>
    </row>
    <row r="8" spans="1:5" ht="12">
      <c r="A8" s="18" t="s">
        <v>2</v>
      </c>
      <c r="B8" s="26">
        <v>2144000</v>
      </c>
      <c r="C8" s="26">
        <v>1045792.71</v>
      </c>
      <c r="D8" s="29">
        <f t="shared" si="0"/>
        <v>48.77764505597015</v>
      </c>
      <c r="E8" s="26">
        <f>B8</f>
        <v>2144000</v>
      </c>
    </row>
    <row r="9" spans="1:5" ht="12">
      <c r="A9" s="18" t="s">
        <v>39</v>
      </c>
      <c r="B9" s="26"/>
      <c r="C9" s="26">
        <v>1250</v>
      </c>
      <c r="D9" s="29"/>
      <c r="E9" s="26">
        <f>C9</f>
        <v>1250</v>
      </c>
    </row>
    <row r="10" spans="1:5" ht="12">
      <c r="A10" s="25" t="s">
        <v>38</v>
      </c>
      <c r="B10" s="33"/>
      <c r="C10" s="27"/>
      <c r="D10" s="29"/>
      <c r="E10" s="27"/>
    </row>
    <row r="11" spans="1:5" s="3" customFormat="1" ht="14.25" customHeight="1">
      <c r="A11" s="19" t="s">
        <v>30</v>
      </c>
      <c r="B11" s="26"/>
      <c r="C11" s="26"/>
      <c r="D11" s="29"/>
      <c r="E11" s="26"/>
    </row>
    <row r="12" spans="1:5" s="1" customFormat="1" ht="15" customHeight="1">
      <c r="A12" s="19" t="s">
        <v>31</v>
      </c>
      <c r="B12" s="26">
        <v>375100</v>
      </c>
      <c r="C12" s="26">
        <v>31258</v>
      </c>
      <c r="D12" s="29">
        <f t="shared" si="0"/>
        <v>8.333244468141828</v>
      </c>
      <c r="E12" s="26">
        <f>B12</f>
        <v>375100</v>
      </c>
    </row>
    <row r="13" spans="1:5" s="1" customFormat="1" ht="15" customHeight="1">
      <c r="A13" s="18" t="s">
        <v>32</v>
      </c>
      <c r="B13" s="37"/>
      <c r="C13" s="37">
        <v>29700</v>
      </c>
      <c r="D13" s="38"/>
      <c r="E13" s="37">
        <f>C13</f>
        <v>29700</v>
      </c>
    </row>
    <row r="14" spans="1:5" ht="12">
      <c r="A14" s="18" t="s">
        <v>42</v>
      </c>
      <c r="B14" s="37"/>
      <c r="C14" s="37"/>
      <c r="D14" s="38"/>
      <c r="E14" s="37"/>
    </row>
    <row r="15" spans="1:5" s="3" customFormat="1" ht="12.75">
      <c r="A15" s="14" t="s">
        <v>3</v>
      </c>
      <c r="B15" s="28">
        <f>B16+B19+B21+B24</f>
        <v>750500.5800000001</v>
      </c>
      <c r="C15" s="28">
        <f>C16+C19+C21+C24</f>
        <v>237778.58000000002</v>
      </c>
      <c r="D15" s="39">
        <f t="shared" si="0"/>
        <v>31.682664389146773</v>
      </c>
      <c r="E15" s="28">
        <f>E16+E19+E21+E24</f>
        <v>370243.58</v>
      </c>
    </row>
    <row r="16" spans="1:5" ht="22.5">
      <c r="A16" s="20" t="s">
        <v>22</v>
      </c>
      <c r="B16" s="30">
        <f>B17</f>
        <v>61400</v>
      </c>
      <c r="C16" s="26">
        <f>C17</f>
        <v>33660</v>
      </c>
      <c r="D16" s="29">
        <f t="shared" si="0"/>
        <v>54.82084690553746</v>
      </c>
      <c r="E16" s="26">
        <f>E17</f>
        <v>61400</v>
      </c>
    </row>
    <row r="17" spans="1:5" ht="12">
      <c r="A17" s="21" t="s">
        <v>41</v>
      </c>
      <c r="B17" s="26">
        <v>61400</v>
      </c>
      <c r="C17" s="26">
        <v>33660</v>
      </c>
      <c r="D17" s="29">
        <f t="shared" si="0"/>
        <v>54.82084690553746</v>
      </c>
      <c r="E17" s="26">
        <f>B17</f>
        <v>61400</v>
      </c>
    </row>
    <row r="18" spans="1:5" s="3" customFormat="1" ht="23.25">
      <c r="A18" s="21" t="s">
        <v>4</v>
      </c>
      <c r="B18" s="26"/>
      <c r="C18" s="26"/>
      <c r="D18" s="29"/>
      <c r="E18" s="26"/>
    </row>
    <row r="19" spans="1:5" ht="12.75" customHeight="1">
      <c r="A19" s="18" t="s">
        <v>40</v>
      </c>
      <c r="B19" s="27"/>
      <c r="C19" s="27"/>
      <c r="D19" s="40"/>
      <c r="E19" s="27"/>
    </row>
    <row r="20" spans="1:5" s="3" customFormat="1" ht="10.5" customHeight="1" hidden="1">
      <c r="A20" s="21"/>
      <c r="B20" s="26"/>
      <c r="C20" s="26"/>
      <c r="D20" s="29"/>
      <c r="E20" s="26"/>
    </row>
    <row r="21" spans="1:5" ht="12.75" customHeight="1">
      <c r="A21" s="22" t="s">
        <v>5</v>
      </c>
      <c r="B21" s="41">
        <f>B22+B23</f>
        <v>214450</v>
      </c>
      <c r="C21" s="41">
        <f>C22+C23</f>
        <v>109725</v>
      </c>
      <c r="D21" s="29">
        <f aca="true" t="shared" si="1" ref="D21:D27">C21*100/B21</f>
        <v>51.16577290743763</v>
      </c>
      <c r="E21" s="41">
        <f>E22+E23</f>
        <v>214450</v>
      </c>
    </row>
    <row r="22" spans="1:5" s="1" customFormat="1" ht="15" customHeight="1">
      <c r="A22" s="18" t="s">
        <v>6</v>
      </c>
      <c r="B22" s="26">
        <v>209450</v>
      </c>
      <c r="C22" s="26">
        <v>104725</v>
      </c>
      <c r="D22" s="29">
        <f t="shared" si="1"/>
        <v>50</v>
      </c>
      <c r="E22" s="26">
        <f>B22</f>
        <v>209450</v>
      </c>
    </row>
    <row r="23" spans="1:5" s="1" customFormat="1" ht="12.75">
      <c r="A23" s="18" t="s">
        <v>7</v>
      </c>
      <c r="B23" s="26">
        <v>5000</v>
      </c>
      <c r="C23" s="26">
        <v>5000</v>
      </c>
      <c r="D23" s="29">
        <f t="shared" si="1"/>
        <v>100</v>
      </c>
      <c r="E23" s="26">
        <f>B23</f>
        <v>5000</v>
      </c>
    </row>
    <row r="24" spans="1:5" ht="12">
      <c r="A24" s="14" t="s">
        <v>19</v>
      </c>
      <c r="B24" s="28">
        <f>B25+B26</f>
        <v>474650.58</v>
      </c>
      <c r="C24" s="28">
        <f>C25+C26</f>
        <v>94393.58</v>
      </c>
      <c r="D24" s="39"/>
      <c r="E24" s="28">
        <f>C24</f>
        <v>94393.58</v>
      </c>
    </row>
    <row r="25" spans="1:5" ht="37.5" customHeight="1">
      <c r="A25" s="21" t="s">
        <v>20</v>
      </c>
      <c r="B25" s="26">
        <v>474650.58</v>
      </c>
      <c r="C25" s="26">
        <v>94393.58</v>
      </c>
      <c r="D25" s="29"/>
      <c r="E25" s="26">
        <f>C25</f>
        <v>94393.58</v>
      </c>
    </row>
    <row r="26" spans="1:5" ht="36" customHeight="1">
      <c r="A26" s="21" t="s">
        <v>43</v>
      </c>
      <c r="B26" s="26"/>
      <c r="C26" s="26"/>
      <c r="D26" s="29"/>
      <c r="E26" s="26"/>
    </row>
    <row r="27" spans="1:7" ht="12">
      <c r="A27" s="14" t="s">
        <v>8</v>
      </c>
      <c r="B27" s="28">
        <f>B4+B15</f>
        <v>5382200.58</v>
      </c>
      <c r="C27" s="28">
        <f>C4+C15</f>
        <v>2315266.78</v>
      </c>
      <c r="D27" s="39">
        <f t="shared" si="1"/>
        <v>43.017103238467556</v>
      </c>
      <c r="E27" s="28">
        <f>E4+E15</f>
        <v>5032893.58</v>
      </c>
      <c r="G27" s="33"/>
    </row>
    <row r="28" spans="1:5" ht="12">
      <c r="A28" s="15" t="s">
        <v>9</v>
      </c>
      <c r="B28" s="30"/>
      <c r="C28" s="30"/>
      <c r="D28" s="29"/>
      <c r="E28" s="30"/>
    </row>
    <row r="29" spans="1:5" ht="12">
      <c r="A29" s="18" t="s">
        <v>33</v>
      </c>
      <c r="B29" s="26">
        <v>598390.58</v>
      </c>
      <c r="C29" s="26">
        <v>332558.59</v>
      </c>
      <c r="D29" s="29">
        <f aca="true" t="shared" si="2" ref="D29:D35">C29*100/B29</f>
        <v>55.575505550237786</v>
      </c>
      <c r="E29" s="26">
        <f>B29</f>
        <v>598390.58</v>
      </c>
    </row>
    <row r="30" spans="1:5" ht="12">
      <c r="A30" s="18" t="s">
        <v>34</v>
      </c>
      <c r="B30" s="26">
        <v>864190.37</v>
      </c>
      <c r="C30" s="26">
        <v>500609.11</v>
      </c>
      <c r="D30" s="29">
        <f t="shared" si="2"/>
        <v>57.928105586272615</v>
      </c>
      <c r="E30" s="26">
        <f>B30</f>
        <v>864190.37</v>
      </c>
    </row>
    <row r="31" spans="1:5" ht="12">
      <c r="A31" s="18" t="s">
        <v>47</v>
      </c>
      <c r="B31" s="26">
        <v>414016.42</v>
      </c>
      <c r="C31" s="26">
        <v>183962.12</v>
      </c>
      <c r="D31" s="29">
        <f t="shared" si="2"/>
        <v>44.43353237052772</v>
      </c>
      <c r="E31" s="26">
        <f aca="true" t="shared" si="3" ref="E31:E39">B31</f>
        <v>414016.42</v>
      </c>
    </row>
    <row r="32" spans="1:5" ht="12">
      <c r="A32" s="18" t="s">
        <v>35</v>
      </c>
      <c r="B32" s="26">
        <v>5000</v>
      </c>
      <c r="C32" s="26">
        <v>0</v>
      </c>
      <c r="D32" s="29">
        <f t="shared" si="2"/>
        <v>0</v>
      </c>
      <c r="E32" s="26">
        <f t="shared" si="3"/>
        <v>5000</v>
      </c>
    </row>
    <row r="33" spans="1:5" ht="12">
      <c r="A33" s="23" t="s">
        <v>36</v>
      </c>
      <c r="B33" s="27">
        <v>155286</v>
      </c>
      <c r="C33" s="26">
        <v>112712.5</v>
      </c>
      <c r="D33" s="29">
        <f t="shared" si="2"/>
        <v>72.58381309326018</v>
      </c>
      <c r="E33" s="26">
        <f t="shared" si="3"/>
        <v>155286</v>
      </c>
    </row>
    <row r="34" spans="1:5" ht="12">
      <c r="A34" s="18" t="s">
        <v>11</v>
      </c>
      <c r="B34" s="26">
        <v>209450</v>
      </c>
      <c r="C34" s="26">
        <v>104725</v>
      </c>
      <c r="D34" s="29">
        <f t="shared" si="2"/>
        <v>50</v>
      </c>
      <c r="E34" s="26">
        <f t="shared" si="3"/>
        <v>209450</v>
      </c>
    </row>
    <row r="35" spans="1:5" ht="12" customHeight="1">
      <c r="A35" s="21" t="s">
        <v>15</v>
      </c>
      <c r="B35" s="26">
        <v>34310</v>
      </c>
      <c r="C35" s="26">
        <v>34310</v>
      </c>
      <c r="D35" s="29">
        <f t="shared" si="2"/>
        <v>100</v>
      </c>
      <c r="E35" s="26">
        <f t="shared" si="3"/>
        <v>34310</v>
      </c>
    </row>
    <row r="36" spans="1:5" ht="12.75" customHeight="1">
      <c r="A36" s="18" t="s">
        <v>12</v>
      </c>
      <c r="B36" s="26">
        <v>99000</v>
      </c>
      <c r="C36" s="26">
        <v>99000</v>
      </c>
      <c r="D36" s="29">
        <f aca="true" t="shared" si="4" ref="D36:D41">C36*100/B36</f>
        <v>100</v>
      </c>
      <c r="E36" s="26">
        <f>B36</f>
        <v>99000</v>
      </c>
    </row>
    <row r="37" spans="1:5" s="1" customFormat="1" ht="12.75">
      <c r="A37" s="18" t="s">
        <v>13</v>
      </c>
      <c r="B37" s="26">
        <v>745032.27</v>
      </c>
      <c r="C37" s="26">
        <v>178331.72</v>
      </c>
      <c r="D37" s="29">
        <f t="shared" si="4"/>
        <v>23.936106821252185</v>
      </c>
      <c r="E37" s="26">
        <f t="shared" si="3"/>
        <v>745032.27</v>
      </c>
    </row>
    <row r="38" spans="1:5" s="1" customFormat="1" ht="12.75">
      <c r="A38" s="18" t="s">
        <v>46</v>
      </c>
      <c r="B38" s="26">
        <v>1024573</v>
      </c>
      <c r="C38" s="26">
        <v>189000</v>
      </c>
      <c r="D38" s="29">
        <f t="shared" si="4"/>
        <v>18.44670901926949</v>
      </c>
      <c r="E38" s="26">
        <f t="shared" si="3"/>
        <v>1024573</v>
      </c>
    </row>
    <row r="39" spans="1:5" s="1" customFormat="1" ht="11.25" customHeight="1">
      <c r="A39" s="18" t="s">
        <v>14</v>
      </c>
      <c r="B39" s="26">
        <v>1008800</v>
      </c>
      <c r="C39" s="26">
        <v>504400</v>
      </c>
      <c r="D39" s="29">
        <f t="shared" si="4"/>
        <v>50</v>
      </c>
      <c r="E39" s="26">
        <f t="shared" si="3"/>
        <v>1008800</v>
      </c>
    </row>
    <row r="40" spans="1:5" s="1" customFormat="1" ht="11.25" customHeight="1">
      <c r="A40" s="18" t="s">
        <v>48</v>
      </c>
      <c r="B40" s="26">
        <v>352100</v>
      </c>
      <c r="C40" s="26">
        <v>176050</v>
      </c>
      <c r="D40" s="29">
        <f t="shared" si="4"/>
        <v>50</v>
      </c>
      <c r="E40" s="26">
        <f>B40</f>
        <v>352100</v>
      </c>
    </row>
    <row r="41" spans="1:5" s="1" customFormat="1" ht="11.25" customHeight="1">
      <c r="A41" s="18" t="s">
        <v>45</v>
      </c>
      <c r="B41" s="26">
        <v>50000</v>
      </c>
      <c r="C41" s="26">
        <v>50000</v>
      </c>
      <c r="D41" s="29">
        <f t="shared" si="4"/>
        <v>100</v>
      </c>
      <c r="E41" s="26">
        <f>B41</f>
        <v>50000</v>
      </c>
    </row>
    <row r="42" spans="1:5" ht="12.75" customHeight="1">
      <c r="A42" s="18" t="s">
        <v>44</v>
      </c>
      <c r="B42" s="26"/>
      <c r="C42" s="26"/>
      <c r="D42" s="29"/>
      <c r="E42" s="26"/>
    </row>
    <row r="43" spans="1:5" ht="12">
      <c r="A43" s="15" t="s">
        <v>16</v>
      </c>
      <c r="B43" s="30">
        <f>B29+B30+B31+B32+B33+B34+B36+B37+B38+B39+B40+B41+B35</f>
        <v>5560148.640000001</v>
      </c>
      <c r="C43" s="30">
        <f>C29+C30+C31+C32+C33+C34+C36+C37+C38+C39+C40+C41+C35</f>
        <v>2465659.04</v>
      </c>
      <c r="D43" s="29">
        <f>C43*100/B43</f>
        <v>44.345200095226225</v>
      </c>
      <c r="E43" s="30">
        <f>E29+E30+E31+E32+E33+E34+E36+E37+E38+E39+E40</f>
        <v>5475838.640000001</v>
      </c>
    </row>
    <row r="44" spans="1:5" ht="12">
      <c r="A44" s="24" t="s">
        <v>18</v>
      </c>
      <c r="B44" s="31">
        <f>B27-B43</f>
        <v>-177948.06000000052</v>
      </c>
      <c r="C44" s="31">
        <f>C27-C43</f>
        <v>-150392.26000000024</v>
      </c>
      <c r="D44" s="29"/>
      <c r="E44" s="32"/>
    </row>
    <row r="45" spans="1:5" ht="12">
      <c r="A45" s="35"/>
      <c r="B45" s="36"/>
      <c r="C45" s="10"/>
      <c r="D45" s="11"/>
      <c r="E45" s="10"/>
    </row>
    <row r="46" spans="1:5" ht="12">
      <c r="A46" s="35"/>
      <c r="B46" s="35"/>
      <c r="C46" s="10"/>
      <c r="D46" s="11"/>
      <c r="E46" s="10"/>
    </row>
    <row r="47" spans="1:5" ht="12">
      <c r="A47" s="35"/>
      <c r="B47" s="35"/>
      <c r="C47" s="10"/>
      <c r="D47" s="11"/>
      <c r="E47" s="10"/>
    </row>
    <row r="48" spans="1:5" ht="12">
      <c r="A48" s="35"/>
      <c r="B48" s="35"/>
      <c r="C48" s="10"/>
      <c r="D48" s="11"/>
      <c r="E48" s="10"/>
    </row>
    <row r="49" spans="1:5" ht="12">
      <c r="A49" s="35"/>
      <c r="B49" s="35"/>
      <c r="C49" s="10"/>
      <c r="D49" s="11"/>
      <c r="E49" s="10"/>
    </row>
  </sheetData>
  <sheetProtection/>
  <mergeCells count="1">
    <mergeCell ref="A1:E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="90" zoomScaleNormal="90" zoomScalePageLayoutView="0" workbookViewId="0" topLeftCell="A1">
      <selection activeCell="B13" sqref="B13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6" customFormat="1" ht="110.25" customHeight="1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6" customFormat="1" ht="21.75" customHeight="1">
      <c r="A2" s="5"/>
      <c r="B2" s="5"/>
      <c r="C2" s="5"/>
      <c r="D2" s="9" t="s">
        <v>28</v>
      </c>
      <c r="E2" s="5"/>
      <c r="F2" s="5"/>
      <c r="G2" s="5"/>
      <c r="H2" s="5"/>
      <c r="I2" s="5"/>
      <c r="J2" s="5"/>
    </row>
    <row r="3" spans="1:5" ht="24.75">
      <c r="A3" s="7" t="s">
        <v>23</v>
      </c>
      <c r="B3" s="7" t="s">
        <v>26</v>
      </c>
      <c r="C3" s="7" t="s">
        <v>24</v>
      </c>
      <c r="D3" s="7" t="s">
        <v>25</v>
      </c>
      <c r="E3" s="4"/>
    </row>
    <row r="4" spans="1:5" ht="12">
      <c r="A4" s="8">
        <v>1</v>
      </c>
      <c r="B4" s="7" t="s">
        <v>52</v>
      </c>
      <c r="C4" s="8">
        <v>1</v>
      </c>
      <c r="D4" s="7">
        <v>332558.59</v>
      </c>
      <c r="E4" s="4"/>
    </row>
    <row r="5" spans="1:5" ht="24.75">
      <c r="A5" s="8">
        <v>2</v>
      </c>
      <c r="B5" s="7" t="s">
        <v>27</v>
      </c>
      <c r="C5" s="8">
        <v>1</v>
      </c>
      <c r="D5" s="7">
        <v>281682.15</v>
      </c>
      <c r="E5" s="4"/>
    </row>
    <row r="6" spans="1:5" ht="12">
      <c r="A6" s="4"/>
      <c r="B6" s="4"/>
      <c r="C6" s="4"/>
      <c r="D6" s="4"/>
      <c r="E6" s="4"/>
    </row>
    <row r="7" spans="1:5" ht="12">
      <c r="A7" s="4"/>
      <c r="B7" s="4"/>
      <c r="C7" s="4"/>
      <c r="D7" s="4"/>
      <c r="E7" s="4"/>
    </row>
    <row r="8" spans="1:5" ht="12">
      <c r="A8" s="4"/>
      <c r="B8" s="4"/>
      <c r="C8" s="4"/>
      <c r="D8" s="4"/>
      <c r="E8" s="4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Тимяшево</cp:lastModifiedBy>
  <cp:lastPrinted>2014-10-28T04:36:46Z</cp:lastPrinted>
  <dcterms:created xsi:type="dcterms:W3CDTF">1996-10-08T23:32:33Z</dcterms:created>
  <dcterms:modified xsi:type="dcterms:W3CDTF">2019-07-10T12:47:42Z</dcterms:modified>
  <cp:category/>
  <cp:version/>
  <cp:contentType/>
  <cp:contentStatus/>
</cp:coreProperties>
</file>