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9720" windowHeight="7320" activeTab="0"/>
  </bookViews>
  <sheets>
    <sheet name="Сведения о ходе исполнения бюдж" sheetId="1" r:id="rId1"/>
    <sheet name="Сведения о численности" sheetId="2" r:id="rId2"/>
  </sheets>
  <definedNames/>
  <calcPr fullCalcOnLoad="1"/>
</workbook>
</file>

<file path=xl/sharedStrings.xml><?xml version="1.0" encoding="utf-8"?>
<sst xmlns="http://schemas.openxmlformats.org/spreadsheetml/2006/main" count="45" uniqueCount="45">
  <si>
    <t>Наименование</t>
  </si>
  <si>
    <t>Налог на имущество физических лиц</t>
  </si>
  <si>
    <t>Земельный налог</t>
  </si>
  <si>
    <t>Неналоговые доходы</t>
  </si>
  <si>
    <t>Субвенции</t>
  </si>
  <si>
    <t>Выполнение полномочий по военкомату</t>
  </si>
  <si>
    <t>Выполнение полномочий по ЗАГСу</t>
  </si>
  <si>
    <t>ВСЕГО доходы:</t>
  </si>
  <si>
    <t>Расходы</t>
  </si>
  <si>
    <t xml:space="preserve">Общегосударственные вопросы </t>
  </si>
  <si>
    <t>Налог на доходы физических лиц</t>
  </si>
  <si>
    <t>Национальная оборона</t>
  </si>
  <si>
    <t>Национальная экономика</t>
  </si>
  <si>
    <t>Жилищно-коммунальное хозяйство</t>
  </si>
  <si>
    <t>Культура</t>
  </si>
  <si>
    <t>Национальная безопасность и правоохранительная деятельность</t>
  </si>
  <si>
    <t>ВСЕГО расходов:</t>
  </si>
  <si>
    <t>Налоговые доходы</t>
  </si>
  <si>
    <t>в том числе:</t>
  </si>
  <si>
    <t>Дефицит(-), профицит (+)</t>
  </si>
  <si>
    <t>Условно утвержденные расходы</t>
  </si>
  <si>
    <t xml:space="preserve"> %</t>
  </si>
  <si>
    <t>№ п/п</t>
  </si>
  <si>
    <t>численность, чел.</t>
  </si>
  <si>
    <t>Расходы на содержание</t>
  </si>
  <si>
    <t>Наименование должности муниципальной службы</t>
  </si>
  <si>
    <t xml:space="preserve">Заместитель руководителя Исполнительного комитета </t>
  </si>
  <si>
    <t>тыс.руб.</t>
  </si>
  <si>
    <t>руб.</t>
  </si>
  <si>
    <t>Безвозмездные поступления</t>
  </si>
  <si>
    <t>Госпошлина</t>
  </si>
  <si>
    <t>Самообложение</t>
  </si>
  <si>
    <t>дотации бюджетам сельских поселений на выравнивание бюджетной обеспеченности</t>
  </si>
  <si>
    <t>Дорожное хозяйство</t>
  </si>
  <si>
    <t>Межбюджетные трансферты</t>
  </si>
  <si>
    <t>Дотации бюджетам сельских поселений на выравнивание бюджетной обеспеченности</t>
  </si>
  <si>
    <t>Сельское хоз-во и рыболовство</t>
  </si>
  <si>
    <t>Прочие межбюджетные трансферты общего характера</t>
  </si>
  <si>
    <t>Единый сельскохозяйственный налог</t>
  </si>
  <si>
    <t>Сведения о ходе исполнения бюджета муниципального образования " Мукмин-Каратайское сельское поселение" Ленногорского муниципального района Республики Татарстан</t>
  </si>
  <si>
    <t>2019 план</t>
  </si>
  <si>
    <t>2019 факт на 01.07.19г.</t>
  </si>
  <si>
    <t>Доходы от аренды имущества</t>
  </si>
  <si>
    <t>Пожарная безопасность</t>
  </si>
  <si>
    <t>Сведения о численности муниципальных служащих органов местного самоуправления, работников муниципальных учреждений и фактических затратах на их денежное содержание в Мукмин-Каратайском сельском поселении Лениногорского муниципального района Республики Татарстан за 2 квартал 2019 года</t>
  </si>
</sst>
</file>

<file path=xl/styles.xml><?xml version="1.0" encoding="utf-8"?>
<styleSheet xmlns="http://schemas.openxmlformats.org/spreadsheetml/2006/main">
  <numFmts count="3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€&quot;#,##0;\-&quot;€&quot;#,##0"/>
    <numFmt numFmtId="173" formatCode="&quot;€&quot;#,##0;[Red]\-&quot;€&quot;#,##0"/>
    <numFmt numFmtId="174" formatCode="&quot;€&quot;#,##0.00;\-&quot;€&quot;#,##0.00"/>
    <numFmt numFmtId="175" formatCode="&quot;€&quot;#,##0.00;[Red]\-&quot;€&quot;#,##0.00"/>
    <numFmt numFmtId="176" formatCode="_-&quot;€&quot;* #,##0_-;\-&quot;€&quot;* #,##0_-;_-&quot;€&quot;* &quot;-&quot;_-;_-@_-"/>
    <numFmt numFmtId="177" formatCode="_-* #,##0_-;\-* #,##0_-;_-* &quot;-&quot;_-;_-@_-"/>
    <numFmt numFmtId="178" formatCode="_-&quot;€&quot;* #,##0.00_-;\-&quot;€&quot;* #,##0.00_-;_-&quot;€&quot;* &quot;-&quot;??_-;_-@_-"/>
    <numFmt numFmtId="179" formatCode="_-* #,##0.00_-;\-* #,##0.00_-;_-* &quot;-&quot;??_-;_-@_-"/>
    <numFmt numFmtId="180" formatCode="&quot;$&quot;#,##0_);\(&quot;$&quot;#,##0\)"/>
    <numFmt numFmtId="181" formatCode="&quot;$&quot;#,##0_);[Red]\(&quot;$&quot;#,##0\)"/>
    <numFmt numFmtId="182" formatCode="&quot;$&quot;#,##0.00_);\(&quot;$&quot;#,##0.00\)"/>
    <numFmt numFmtId="183" formatCode="&quot;$&quot;#,##0.00_);[Red]\(&quot;$&quot;#,##0.00\)"/>
    <numFmt numFmtId="184" formatCode="_(&quot;$&quot;* #,##0_);_(&quot;$&quot;* \(#,##0\);_(&quot;$&quot;* &quot;-&quot;_);_(@_)"/>
    <numFmt numFmtId="185" formatCode="_(* #,##0_);_(* \(#,##0\);_(* &quot;-&quot;_);_(@_)"/>
    <numFmt numFmtId="186" formatCode="_(&quot;$&quot;* #,##0.00_);_(&quot;$&quot;* \(#,##0.00\);_(&quot;$&quot;* &quot;-&quot;??_);_(@_)"/>
    <numFmt numFmtId="187" formatCode="_(* #,##0.00_);_(* \(#,##0.00\);_(* &quot;-&quot;??_);_(@_)"/>
    <numFmt numFmtId="188" formatCode="0.0"/>
    <numFmt numFmtId="189" formatCode="&quot;Да&quot;;&quot;Да&quot;;&quot;Нет&quot;"/>
    <numFmt numFmtId="190" formatCode="&quot;Истина&quot;;&quot;Истина&quot;;&quot;Ложь&quot;"/>
    <numFmt numFmtId="191" formatCode="&quot;Вкл&quot;;&quot;Вкл&quot;;&quot;Выкл&quot;"/>
    <numFmt numFmtId="192" formatCode="[$€-2]\ ###,000_);[Red]\([$€-2]\ ###,000\)"/>
  </numFmts>
  <fonts count="38">
    <font>
      <sz val="10"/>
      <name val="Arial"/>
      <family val="0"/>
    </font>
    <font>
      <sz val="12"/>
      <name val="Times New Roman"/>
      <family val="1"/>
    </font>
    <font>
      <b/>
      <sz val="12"/>
      <name val="Times New Roman"/>
      <family val="1"/>
    </font>
    <font>
      <b/>
      <sz val="10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9"/>
        <bgColor indexed="64"/>
      </patternFill>
    </fill>
  </fills>
  <borders count="1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0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2" fillId="20" borderId="0" applyNumberFormat="0" applyBorder="0" applyAlignment="0" applyProtection="0"/>
    <xf numFmtId="0" fontId="22" fillId="21" borderId="0" applyNumberFormat="0" applyBorder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3" fillId="25" borderId="1" applyNumberFormat="0" applyAlignment="0" applyProtection="0"/>
    <xf numFmtId="0" fontId="24" fillId="26" borderId="2" applyNumberFormat="0" applyAlignment="0" applyProtection="0"/>
    <xf numFmtId="0" fontId="25" fillId="26" borderId="1" applyNumberFormat="0" applyAlignment="0" applyProtection="0"/>
    <xf numFmtId="186" fontId="0" fillId="0" borderId="0" applyFont="0" applyFill="0" applyBorder="0" applyAlignment="0" applyProtection="0"/>
    <xf numFmtId="184" fontId="0" fillId="0" borderId="0" applyFont="0" applyFill="0" applyBorder="0" applyAlignment="0" applyProtection="0"/>
    <xf numFmtId="0" fontId="26" fillId="0" borderId="3" applyNumberFormat="0" applyFill="0" applyAlignment="0" applyProtection="0"/>
    <xf numFmtId="0" fontId="27" fillId="0" borderId="4" applyNumberFormat="0" applyFill="0" applyAlignment="0" applyProtection="0"/>
    <xf numFmtId="0" fontId="28" fillId="0" borderId="5" applyNumberFormat="0" applyFill="0" applyAlignment="0" applyProtection="0"/>
    <xf numFmtId="0" fontId="28" fillId="0" borderId="0" applyNumberFormat="0" applyFill="0" applyBorder="0" applyAlignment="0" applyProtection="0"/>
    <xf numFmtId="0" fontId="29" fillId="0" borderId="6" applyNumberFormat="0" applyFill="0" applyAlignment="0" applyProtection="0"/>
    <xf numFmtId="0" fontId="30" fillId="27" borderId="7" applyNumberFormat="0" applyAlignment="0" applyProtection="0"/>
    <xf numFmtId="0" fontId="31" fillId="0" borderId="0" applyNumberFormat="0" applyFill="0" applyBorder="0" applyAlignment="0" applyProtection="0"/>
    <xf numFmtId="0" fontId="32" fillId="28" borderId="0" applyNumberFormat="0" applyBorder="0" applyAlignment="0" applyProtection="0"/>
    <xf numFmtId="0" fontId="33" fillId="29" borderId="0" applyNumberFormat="0" applyBorder="0" applyAlignment="0" applyProtection="0"/>
    <xf numFmtId="0" fontId="34" fillId="0" borderId="0" applyNumberFormat="0" applyFill="0" applyBorder="0" applyAlignment="0" applyProtection="0"/>
    <xf numFmtId="0" fontId="0" fillId="30" borderId="8" applyNumberFormat="0" applyFont="0" applyAlignment="0" applyProtection="0"/>
    <xf numFmtId="9" fontId="0" fillId="0" borderId="0" applyFon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  <xf numFmtId="187" fontId="0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37" fillId="31" borderId="0" applyNumberFormat="0" applyBorder="0" applyAlignment="0" applyProtection="0"/>
  </cellStyleXfs>
  <cellXfs count="33">
    <xf numFmtId="0" fontId="0" fillId="0" borderId="0" xfId="0" applyAlignment="1">
      <alignment/>
    </xf>
    <xf numFmtId="0" fontId="1" fillId="0" borderId="10" xfId="0" applyFont="1" applyBorder="1" applyAlignment="1">
      <alignment/>
    </xf>
    <xf numFmtId="0" fontId="2" fillId="0" borderId="10" xfId="0" applyFont="1" applyBorder="1" applyAlignment="1">
      <alignment/>
    </xf>
    <xf numFmtId="0" fontId="3" fillId="0" borderId="0" xfId="0" applyFont="1" applyAlignment="1">
      <alignment/>
    </xf>
    <xf numFmtId="0" fontId="1" fillId="0" borderId="10" xfId="0" applyFont="1" applyBorder="1" applyAlignment="1">
      <alignment wrapText="1"/>
    </xf>
    <xf numFmtId="0" fontId="2" fillId="0" borderId="10" xfId="0" applyFont="1" applyBorder="1" applyAlignment="1">
      <alignment wrapText="1"/>
    </xf>
    <xf numFmtId="0" fontId="1" fillId="0" borderId="10" xfId="0" applyFont="1" applyFill="1" applyBorder="1" applyAlignment="1">
      <alignment/>
    </xf>
    <xf numFmtId="188" fontId="2" fillId="0" borderId="10" xfId="0" applyNumberFormat="1" applyFont="1" applyBorder="1" applyAlignment="1">
      <alignment horizontal="center"/>
    </xf>
    <xf numFmtId="188" fontId="1" fillId="0" borderId="10" xfId="0" applyNumberFormat="1" applyFont="1" applyBorder="1" applyAlignment="1">
      <alignment horizontal="center"/>
    </xf>
    <xf numFmtId="188" fontId="0" fillId="0" borderId="10" xfId="0" applyNumberFormat="1" applyBorder="1" applyAlignment="1">
      <alignment horizontal="center"/>
    </xf>
    <xf numFmtId="0" fontId="2" fillId="0" borderId="10" xfId="0" applyFont="1" applyBorder="1" applyAlignment="1">
      <alignment horizontal="center" vertical="center" wrapText="1"/>
    </xf>
    <xf numFmtId="188" fontId="0" fillId="0" borderId="0" xfId="0" applyNumberFormat="1" applyAlignment="1">
      <alignment horizontal="center"/>
    </xf>
    <xf numFmtId="188" fontId="3" fillId="0" borderId="10" xfId="0" applyNumberFormat="1" applyFont="1" applyBorder="1" applyAlignment="1">
      <alignment horizontal="center"/>
    </xf>
    <xf numFmtId="188" fontId="3" fillId="0" borderId="10" xfId="0" applyNumberFormat="1" applyFont="1" applyBorder="1" applyAlignment="1">
      <alignment horizontal="center" vertical="center" wrapText="1"/>
    </xf>
    <xf numFmtId="188" fontId="0" fillId="0" borderId="10" xfId="0" applyNumberFormat="1" applyFont="1" applyBorder="1" applyAlignment="1">
      <alignment horizontal="center"/>
    </xf>
    <xf numFmtId="0" fontId="2" fillId="32" borderId="10" xfId="0" applyFont="1" applyFill="1" applyBorder="1" applyAlignment="1">
      <alignment/>
    </xf>
    <xf numFmtId="188" fontId="2" fillId="32" borderId="10" xfId="0" applyNumberFormat="1" applyFont="1" applyFill="1" applyBorder="1" applyAlignment="1">
      <alignment horizontal="center"/>
    </xf>
    <xf numFmtId="188" fontId="3" fillId="32" borderId="10" xfId="0" applyNumberFormat="1" applyFont="1" applyFill="1" applyBorder="1" applyAlignment="1">
      <alignment horizontal="center"/>
    </xf>
    <xf numFmtId="0" fontId="3" fillId="32" borderId="0" xfId="0" applyFont="1" applyFill="1" applyAlignment="1">
      <alignment/>
    </xf>
    <xf numFmtId="0" fontId="2" fillId="33" borderId="10" xfId="0" applyFont="1" applyFill="1" applyBorder="1" applyAlignment="1">
      <alignment/>
    </xf>
    <xf numFmtId="188" fontId="2" fillId="33" borderId="10" xfId="0" applyNumberFormat="1" applyFont="1" applyFill="1" applyBorder="1" applyAlignment="1">
      <alignment horizontal="center"/>
    </xf>
    <xf numFmtId="0" fontId="3" fillId="33" borderId="0" xfId="0" applyFont="1" applyFill="1" applyAlignment="1">
      <alignment/>
    </xf>
    <xf numFmtId="0" fontId="0" fillId="0" borderId="0" xfId="0" applyAlignment="1">
      <alignment wrapText="1"/>
    </xf>
    <xf numFmtId="0" fontId="0" fillId="0" borderId="0" xfId="0" applyFont="1" applyAlignment="1">
      <alignment horizontal="center" vertical="top" wrapText="1"/>
    </xf>
    <xf numFmtId="0" fontId="0" fillId="0" borderId="0" xfId="0" applyAlignment="1">
      <alignment vertical="top"/>
    </xf>
    <xf numFmtId="0" fontId="0" fillId="0" borderId="10" xfId="0" applyFont="1" applyBorder="1" applyAlignment="1">
      <alignment wrapText="1"/>
    </xf>
    <xf numFmtId="0" fontId="0" fillId="0" borderId="10" xfId="0" applyBorder="1" applyAlignment="1">
      <alignment wrapText="1"/>
    </xf>
    <xf numFmtId="0" fontId="0" fillId="0" borderId="0" xfId="0" applyFont="1" applyAlignment="1">
      <alignment horizontal="center" wrapText="1"/>
    </xf>
    <xf numFmtId="188" fontId="3" fillId="0" borderId="10" xfId="0" applyNumberFormat="1" applyFont="1" applyBorder="1" applyAlignment="1">
      <alignment horizontal="center"/>
    </xf>
    <xf numFmtId="0" fontId="0" fillId="0" borderId="10" xfId="0" applyBorder="1" applyAlignment="1">
      <alignment horizontal="center" wrapText="1"/>
    </xf>
    <xf numFmtId="0" fontId="0" fillId="0" borderId="10" xfId="0" applyFont="1" applyBorder="1" applyAlignment="1">
      <alignment horizontal="center" wrapText="1"/>
    </xf>
    <xf numFmtId="0" fontId="2" fillId="0" borderId="0" xfId="0" applyFont="1" applyAlignment="1">
      <alignment horizontal="center" wrapText="1"/>
    </xf>
    <xf numFmtId="0" fontId="3" fillId="0" borderId="0" xfId="0" applyFont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36"/>
  <sheetViews>
    <sheetView tabSelected="1" zoomScalePageLayoutView="0" workbookViewId="0" topLeftCell="A1">
      <selection activeCell="C22" sqref="C22"/>
    </sheetView>
  </sheetViews>
  <sheetFormatPr defaultColWidth="9.140625" defaultRowHeight="12.75"/>
  <cols>
    <col min="1" max="1" width="52.421875" style="0" customWidth="1"/>
    <col min="2" max="2" width="13.57421875" style="0" customWidth="1"/>
    <col min="3" max="3" width="14.00390625" style="0" customWidth="1"/>
    <col min="4" max="4" width="12.140625" style="11" customWidth="1"/>
  </cols>
  <sheetData>
    <row r="1" spans="1:4" ht="45.75" customHeight="1">
      <c r="A1" s="31" t="s">
        <v>39</v>
      </c>
      <c r="B1" s="31"/>
      <c r="C1" s="31"/>
      <c r="D1" s="31"/>
    </row>
    <row r="2" ht="12.75">
      <c r="D2" s="11" t="s">
        <v>27</v>
      </c>
    </row>
    <row r="3" spans="1:4" s="3" customFormat="1" ht="50.25" customHeight="1">
      <c r="A3" s="10" t="s">
        <v>0</v>
      </c>
      <c r="B3" s="10" t="s">
        <v>40</v>
      </c>
      <c r="C3" s="10" t="s">
        <v>41</v>
      </c>
      <c r="D3" s="13" t="s">
        <v>21</v>
      </c>
    </row>
    <row r="4" spans="1:4" s="18" customFormat="1" ht="15.75">
      <c r="A4" s="15" t="s">
        <v>17</v>
      </c>
      <c r="B4" s="16">
        <f>B6+B9+B10+B11+B12+B13+B8</f>
        <v>3784.1000000000004</v>
      </c>
      <c r="C4" s="16">
        <f>C6+C9+C10+C11+C12+C13+C8</f>
        <v>1851.8999999999999</v>
      </c>
      <c r="D4" s="16">
        <f>C4*100/B4</f>
        <v>48.9389815279723</v>
      </c>
    </row>
    <row r="5" spans="1:4" s="3" customFormat="1" ht="15.75">
      <c r="A5" s="2" t="s">
        <v>18</v>
      </c>
      <c r="B5" s="7"/>
      <c r="C5" s="7"/>
      <c r="D5" s="14"/>
    </row>
    <row r="6" spans="1:4" ht="15.75">
      <c r="A6" s="1" t="s">
        <v>10</v>
      </c>
      <c r="B6" s="8">
        <v>60</v>
      </c>
      <c r="C6" s="8">
        <v>28.2</v>
      </c>
      <c r="D6" s="14">
        <f>C6*100/B6</f>
        <v>47</v>
      </c>
    </row>
    <row r="7" spans="1:4" ht="15.75">
      <c r="A7" s="1" t="s">
        <v>38</v>
      </c>
      <c r="B7" s="8"/>
      <c r="C7" s="8"/>
      <c r="D7" s="14"/>
    </row>
    <row r="8" spans="1:4" ht="15.75">
      <c r="A8" s="1" t="s">
        <v>42</v>
      </c>
      <c r="B8" s="8">
        <v>25.5</v>
      </c>
      <c r="C8" s="8">
        <v>9.6</v>
      </c>
      <c r="D8" s="14"/>
    </row>
    <row r="9" spans="1:4" ht="15.75">
      <c r="A9" s="1" t="s">
        <v>1</v>
      </c>
      <c r="B9" s="8">
        <v>28.8</v>
      </c>
      <c r="C9" s="8">
        <v>4</v>
      </c>
      <c r="D9" s="14">
        <f>C9*100/B9</f>
        <v>13.88888888888889</v>
      </c>
    </row>
    <row r="10" spans="1:4" ht="15.75">
      <c r="A10" s="1" t="s">
        <v>2</v>
      </c>
      <c r="B10" s="8">
        <v>3630</v>
      </c>
      <c r="C10" s="8">
        <v>1770.3</v>
      </c>
      <c r="D10" s="14">
        <f>C10*100/B10</f>
        <v>48.768595041322314</v>
      </c>
    </row>
    <row r="11" spans="1:4" ht="15.75">
      <c r="A11" s="1" t="s">
        <v>30</v>
      </c>
      <c r="B11" s="8"/>
      <c r="C11" s="8"/>
      <c r="D11" s="14"/>
    </row>
    <row r="12" spans="1:4" ht="15.75">
      <c r="A12" s="1" t="s">
        <v>3</v>
      </c>
      <c r="B12" s="8"/>
      <c r="C12" s="8"/>
      <c r="D12" s="14"/>
    </row>
    <row r="13" spans="1:4" ht="15.75">
      <c r="A13" s="1" t="s">
        <v>31</v>
      </c>
      <c r="B13" s="8">
        <v>39.8</v>
      </c>
      <c r="C13" s="8">
        <v>39.8</v>
      </c>
      <c r="D13" s="14"/>
    </row>
    <row r="14" spans="1:4" s="18" customFormat="1" ht="15.75">
      <c r="A14" s="15" t="s">
        <v>29</v>
      </c>
      <c r="B14" s="16">
        <f>B15+B17+B20</f>
        <v>396.70000000000005</v>
      </c>
      <c r="C14" s="16">
        <f>C15+C17+C20</f>
        <v>126.10000000000001</v>
      </c>
      <c r="D14" s="16">
        <f>C14*100/B14</f>
        <v>31.78724476934711</v>
      </c>
    </row>
    <row r="15" spans="1:4" s="3" customFormat="1" ht="31.5">
      <c r="A15" s="5" t="s">
        <v>35</v>
      </c>
      <c r="B15" s="7">
        <f>B16</f>
        <v>0</v>
      </c>
      <c r="C15" s="7">
        <f>C16</f>
        <v>0</v>
      </c>
      <c r="D15" s="7">
        <v>0</v>
      </c>
    </row>
    <row r="16" spans="1:4" ht="30.75" customHeight="1">
      <c r="A16" s="4" t="s">
        <v>32</v>
      </c>
      <c r="B16" s="8"/>
      <c r="C16" s="8"/>
      <c r="D16" s="14">
        <v>0</v>
      </c>
    </row>
    <row r="17" spans="1:4" s="21" customFormat="1" ht="15.75">
      <c r="A17" s="19" t="s">
        <v>4</v>
      </c>
      <c r="B17" s="20">
        <f>B18+B19</f>
        <v>86.4</v>
      </c>
      <c r="C17" s="20">
        <f>C18+C19</f>
        <v>43.2</v>
      </c>
      <c r="D17" s="20">
        <v>100</v>
      </c>
    </row>
    <row r="18" spans="1:4" ht="15.75">
      <c r="A18" s="1" t="s">
        <v>5</v>
      </c>
      <c r="B18" s="8">
        <v>86.4</v>
      </c>
      <c r="C18" s="8">
        <v>43.2</v>
      </c>
      <c r="D18" s="14">
        <f aca="true" t="shared" si="0" ref="D18:D26">C18*100/B18</f>
        <v>50</v>
      </c>
    </row>
    <row r="19" spans="1:4" ht="15.75">
      <c r="A19" s="1" t="s">
        <v>6</v>
      </c>
      <c r="B19" s="8">
        <v>0</v>
      </c>
      <c r="C19" s="8">
        <v>0</v>
      </c>
      <c r="D19" s="14">
        <v>0</v>
      </c>
    </row>
    <row r="20" spans="1:4" ht="15.75">
      <c r="A20" s="2" t="s">
        <v>34</v>
      </c>
      <c r="B20" s="7">
        <v>310.3</v>
      </c>
      <c r="C20" s="7">
        <v>82.9</v>
      </c>
      <c r="D20" s="28">
        <f t="shared" si="0"/>
        <v>26.716081211730582</v>
      </c>
    </row>
    <row r="21" spans="1:4" s="3" customFormat="1" ht="21" customHeight="1">
      <c r="A21" s="15" t="s">
        <v>7</v>
      </c>
      <c r="B21" s="16">
        <f>B4+B14</f>
        <v>4180.8</v>
      </c>
      <c r="C21" s="16">
        <f>C4+C14</f>
        <v>1977.9999999999998</v>
      </c>
      <c r="D21" s="17">
        <f t="shared" si="0"/>
        <v>47.31151932644469</v>
      </c>
    </row>
    <row r="22" spans="1:4" s="3" customFormat="1" ht="15.75">
      <c r="A22" s="2" t="s">
        <v>8</v>
      </c>
      <c r="B22" s="7">
        <f>B34</f>
        <v>4255.400000000001</v>
      </c>
      <c r="C22" s="7">
        <f>C34</f>
        <v>1999</v>
      </c>
      <c r="D22" s="12">
        <f t="shared" si="0"/>
        <v>46.97560746345819</v>
      </c>
    </row>
    <row r="23" spans="1:4" ht="15.75">
      <c r="A23" s="1" t="s">
        <v>9</v>
      </c>
      <c r="B23" s="8">
        <v>1532.4</v>
      </c>
      <c r="C23" s="8">
        <v>764.3</v>
      </c>
      <c r="D23" s="14">
        <f t="shared" si="0"/>
        <v>49.87601148525189</v>
      </c>
    </row>
    <row r="24" spans="1:4" ht="15.75">
      <c r="A24" s="1" t="s">
        <v>11</v>
      </c>
      <c r="B24" s="8">
        <v>86.4</v>
      </c>
      <c r="C24" s="8">
        <v>43.2</v>
      </c>
      <c r="D24" s="14">
        <f t="shared" si="0"/>
        <v>50</v>
      </c>
    </row>
    <row r="25" spans="1:4" ht="31.5">
      <c r="A25" s="4" t="s">
        <v>15</v>
      </c>
      <c r="B25" s="8">
        <v>0</v>
      </c>
      <c r="C25" s="8">
        <v>0</v>
      </c>
      <c r="D25" s="14">
        <v>0</v>
      </c>
    </row>
    <row r="26" spans="1:4" ht="15.75">
      <c r="A26" s="1" t="s">
        <v>12</v>
      </c>
      <c r="B26" s="8">
        <v>0</v>
      </c>
      <c r="C26" s="8">
        <v>0</v>
      </c>
      <c r="D26" s="14">
        <v>0</v>
      </c>
    </row>
    <row r="27" spans="1:4" ht="15.75">
      <c r="A27" s="1" t="s">
        <v>36</v>
      </c>
      <c r="B27" s="8">
        <v>0</v>
      </c>
      <c r="C27" s="8">
        <v>0</v>
      </c>
      <c r="D27" s="12">
        <v>0</v>
      </c>
    </row>
    <row r="28" spans="1:4" ht="15.75">
      <c r="A28" s="1" t="s">
        <v>13</v>
      </c>
      <c r="B28" s="8">
        <v>175</v>
      </c>
      <c r="C28" s="8">
        <v>6.5</v>
      </c>
      <c r="D28" s="14">
        <f>C28*100/B28</f>
        <v>3.7142857142857144</v>
      </c>
    </row>
    <row r="29" spans="1:4" ht="15.75">
      <c r="A29" s="1" t="s">
        <v>33</v>
      </c>
      <c r="B29" s="8">
        <v>236.1</v>
      </c>
      <c r="C29" s="8">
        <v>50</v>
      </c>
      <c r="D29" s="14">
        <f>C29*100/B29</f>
        <v>21.17746717492588</v>
      </c>
    </row>
    <row r="30" spans="1:4" ht="15.75">
      <c r="A30" s="1" t="s">
        <v>37</v>
      </c>
      <c r="B30" s="8">
        <v>1423.3</v>
      </c>
      <c r="C30" s="8">
        <v>723.1</v>
      </c>
      <c r="D30" s="14">
        <f>C30*100/B30</f>
        <v>50.804468488723394</v>
      </c>
    </row>
    <row r="31" spans="1:4" ht="15.75">
      <c r="A31" s="1" t="s">
        <v>14</v>
      </c>
      <c r="B31" s="8">
        <v>798.7</v>
      </c>
      <c r="C31" s="8">
        <v>408.4</v>
      </c>
      <c r="D31" s="14">
        <f>C31*100/B31</f>
        <v>51.13309127331914</v>
      </c>
    </row>
    <row r="32" spans="1:4" ht="15.75">
      <c r="A32" s="1" t="s">
        <v>43</v>
      </c>
      <c r="B32" s="8">
        <v>3.5</v>
      </c>
      <c r="C32" s="8">
        <v>3.5</v>
      </c>
      <c r="D32" s="14">
        <v>0</v>
      </c>
    </row>
    <row r="33" spans="1:4" ht="15.75">
      <c r="A33" s="1" t="s">
        <v>20</v>
      </c>
      <c r="B33" s="8"/>
      <c r="C33" s="8"/>
      <c r="D33" s="12"/>
    </row>
    <row r="34" spans="1:4" s="3" customFormat="1" ht="15.75">
      <c r="A34" s="2" t="s">
        <v>16</v>
      </c>
      <c r="B34" s="7">
        <f>B23+B24+B25+B26+B28+B29+B31+B32+B30+B27</f>
        <v>4255.400000000001</v>
      </c>
      <c r="C34" s="7">
        <f>C23+C24+C25+C26+C28+C29+C31+C32+C30+C27</f>
        <v>1999</v>
      </c>
      <c r="D34" s="7">
        <f>C34*100/B34</f>
        <v>46.97560746345819</v>
      </c>
    </row>
    <row r="35" spans="1:4" s="3" customFormat="1" ht="15.75">
      <c r="A35" s="2"/>
      <c r="B35" s="7"/>
      <c r="C35" s="7"/>
      <c r="D35" s="12"/>
    </row>
    <row r="36" spans="1:4" ht="15.75">
      <c r="A36" s="6" t="s">
        <v>19</v>
      </c>
      <c r="B36" s="9">
        <f>B21-B34</f>
        <v>-74.60000000000036</v>
      </c>
      <c r="C36" s="9">
        <f>C21-C22</f>
        <v>-21.000000000000227</v>
      </c>
      <c r="D36" s="9"/>
    </row>
  </sheetData>
  <sheetProtection/>
  <mergeCells count="1">
    <mergeCell ref="A1:D1"/>
  </mergeCells>
  <printOptions/>
  <pageMargins left="0.5" right="0.33" top="0.5" bottom="0.46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8"/>
  <sheetViews>
    <sheetView zoomScale="90" zoomScaleNormal="90" zoomScalePageLayoutView="0" workbookViewId="0" topLeftCell="A1">
      <selection activeCell="D8" sqref="D8"/>
    </sheetView>
  </sheetViews>
  <sheetFormatPr defaultColWidth="9.140625" defaultRowHeight="12.75"/>
  <cols>
    <col min="1" max="1" width="8.8515625" style="0" customWidth="1"/>
    <col min="2" max="2" width="42.00390625" style="0" customWidth="1"/>
    <col min="3" max="3" width="18.421875" style="0" customWidth="1"/>
    <col min="4" max="4" width="18.28125" style="0" customWidth="1"/>
    <col min="5" max="6" width="9.140625" style="0" hidden="1" customWidth="1"/>
    <col min="7" max="7" width="9.00390625" style="0" hidden="1" customWidth="1"/>
    <col min="8" max="10" width="9.140625" style="0" hidden="1" customWidth="1"/>
  </cols>
  <sheetData>
    <row r="1" spans="1:10" s="24" customFormat="1" ht="110.25" customHeight="1">
      <c r="A1" s="32" t="s">
        <v>44</v>
      </c>
      <c r="B1" s="32"/>
      <c r="C1" s="32"/>
      <c r="D1" s="32"/>
      <c r="E1" s="32"/>
      <c r="F1" s="32"/>
      <c r="G1" s="32"/>
      <c r="H1" s="32"/>
      <c r="I1" s="32"/>
      <c r="J1" s="32"/>
    </row>
    <row r="2" spans="1:10" s="24" customFormat="1" ht="21.75" customHeight="1">
      <c r="A2" s="23"/>
      <c r="B2" s="23"/>
      <c r="C2" s="23"/>
      <c r="D2" s="27" t="s">
        <v>28</v>
      </c>
      <c r="E2" s="23"/>
      <c r="F2" s="23"/>
      <c r="G2" s="23"/>
      <c r="H2" s="23"/>
      <c r="I2" s="23"/>
      <c r="J2" s="23"/>
    </row>
    <row r="3" spans="1:5" ht="25.5">
      <c r="A3" s="25" t="s">
        <v>22</v>
      </c>
      <c r="B3" s="25" t="s">
        <v>25</v>
      </c>
      <c r="C3" s="25" t="s">
        <v>23</v>
      </c>
      <c r="D3" s="25" t="s">
        <v>24</v>
      </c>
      <c r="E3" s="22"/>
    </row>
    <row r="4" spans="1:5" ht="25.5">
      <c r="A4" s="26">
        <v>1</v>
      </c>
      <c r="B4" s="25" t="s">
        <v>26</v>
      </c>
      <c r="C4" s="29">
        <v>1</v>
      </c>
      <c r="D4" s="30">
        <v>148574.06</v>
      </c>
      <c r="E4" s="22"/>
    </row>
    <row r="5" spans="1:5" ht="12.75">
      <c r="A5" s="22"/>
      <c r="B5" s="22"/>
      <c r="C5" s="22"/>
      <c r="D5" s="22"/>
      <c r="E5" s="22"/>
    </row>
    <row r="6" spans="1:5" ht="12.75">
      <c r="A6" s="22"/>
      <c r="B6" s="22"/>
      <c r="C6" s="22"/>
      <c r="D6" s="22"/>
      <c r="E6" s="22"/>
    </row>
    <row r="7" spans="1:5" ht="12.75">
      <c r="A7" s="22"/>
      <c r="B7" s="22"/>
      <c r="C7" s="22"/>
      <c r="D7" s="22"/>
      <c r="E7" s="22"/>
    </row>
    <row r="8" spans="1:5" ht="12.75">
      <c r="A8" s="22"/>
      <c r="B8" s="22"/>
      <c r="C8" s="22"/>
      <c r="D8" s="22"/>
      <c r="E8" s="22"/>
    </row>
  </sheetData>
  <sheetProtection/>
  <mergeCells count="1">
    <mergeCell ref="A1:J1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Пользователь</cp:lastModifiedBy>
  <cp:lastPrinted>2019-01-09T07:55:49Z</cp:lastPrinted>
  <dcterms:created xsi:type="dcterms:W3CDTF">1996-10-08T23:32:33Z</dcterms:created>
  <dcterms:modified xsi:type="dcterms:W3CDTF">2019-07-03T06:09:46Z</dcterms:modified>
  <cp:category/>
  <cp:version/>
  <cp:contentType/>
  <cp:contentStatus/>
</cp:coreProperties>
</file>